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eliagroup.sharepoint.com/sites/IRMA/IR/4. Consensus/2026/"/>
    </mc:Choice>
  </mc:AlternateContent>
  <xr:revisionPtr revIDLastSave="7" documentId="11_F9934C49F99817ACFF87E115000FB2DD3363E0C3" xr6:coauthVersionLast="47" xr6:coauthVersionMax="47" xr10:uidLastSave="{044E52C8-F57D-4A79-BDDF-6ED978CEEF79}"/>
  <bookViews>
    <workbookView xWindow="-38745" yWindow="8460" windowWidth="22920" windowHeight="12120" activeTab="1" xr2:uid="{08BE4383-EC17-4AD1-AF1E-E61EC341D51A}"/>
  </bookViews>
  <sheets>
    <sheet name="Participants" sheetId="1" r:id="rId1"/>
    <sheet name="Output" sheetId="2" r:id="rId2"/>
    <sheet name="Outlook" sheetId="4" r:id="rId3"/>
    <sheet name="Glossary" sheetId="3" r:id="rId4"/>
    <sheet name="Calendar" sheetId="5" r:id="rId5"/>
    <sheet name="Contact"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7" i="3" l="1"/>
  <c r="E97" i="3"/>
  <c r="F92" i="3"/>
  <c r="F98" i="3" s="1"/>
  <c r="E92" i="3"/>
  <c r="F64" i="3"/>
  <c r="F67" i="3" s="1"/>
  <c r="E64" i="3"/>
  <c r="E67" i="3" s="1"/>
</calcChain>
</file>

<file path=xl/sharedStrings.xml><?xml version="1.0" encoding="utf-8"?>
<sst xmlns="http://schemas.openxmlformats.org/spreadsheetml/2006/main" count="612" uniqueCount="215">
  <si>
    <t>Pre FY 2025 consensus estimates contributors</t>
  </si>
  <si>
    <t>Firm</t>
  </si>
  <si>
    <t>Analyst</t>
  </si>
  <si>
    <t>Recommendation</t>
  </si>
  <si>
    <t>TP</t>
  </si>
  <si>
    <t xml:space="preserve"> </t>
  </si>
  <si>
    <t>Price Targets</t>
  </si>
  <si>
    <t>Up / Downside</t>
  </si>
  <si>
    <t>Current</t>
  </si>
  <si>
    <t>Previous</t>
  </si>
  <si>
    <t>Change</t>
  </si>
  <si>
    <t>Min</t>
  </si>
  <si>
    <t>Average</t>
  </si>
  <si>
    <t>Median</t>
  </si>
  <si>
    <t>Max</t>
  </si>
  <si>
    <t>#</t>
  </si>
  <si>
    <t>Share price</t>
  </si>
  <si>
    <t>Date</t>
  </si>
  <si>
    <t>.</t>
  </si>
  <si>
    <t>Exane BNP Paribas</t>
  </si>
  <si>
    <t>Alberto De Antonio</t>
  </si>
  <si>
    <t>Outperform</t>
  </si>
  <si>
    <t>ABN AMRO Oddo</t>
  </si>
  <si>
    <t>Thijs Berkelder</t>
  </si>
  <si>
    <t>Bank of America</t>
  </si>
  <si>
    <t>Julius Nickelsen</t>
  </si>
  <si>
    <t>Buy</t>
  </si>
  <si>
    <t>Santander</t>
  </si>
  <si>
    <t>Virginia Sanz de Madrid</t>
  </si>
  <si>
    <t>Morgan Stanley Research</t>
  </si>
  <si>
    <t>Harrison Williams</t>
  </si>
  <si>
    <t>Overweight</t>
  </si>
  <si>
    <t>Citibank</t>
  </si>
  <si>
    <t>Piotr Dzieciolowski</t>
  </si>
  <si>
    <t>UBS</t>
  </si>
  <si>
    <t>Wanda Serwinowska</t>
  </si>
  <si>
    <t>Barclays</t>
  </si>
  <si>
    <t>Temitope Sulaiman</t>
  </si>
  <si>
    <t>Deutsche Bank</t>
  </si>
  <si>
    <t>Olly Jeffery</t>
  </si>
  <si>
    <t>Hold</t>
  </si>
  <si>
    <t>ING</t>
  </si>
  <si>
    <t>Quirijn Mulder</t>
  </si>
  <si>
    <t>KBC Securities</t>
  </si>
  <si>
    <t>Wim Lewi</t>
  </si>
  <si>
    <t xml:space="preserve">Analyst Expectations </t>
  </si>
  <si>
    <t>Key Financial Figures - Elia Group</t>
  </si>
  <si>
    <t>in €m</t>
  </si>
  <si>
    <t>Key Financial Position - Elia Group</t>
  </si>
  <si>
    <t>Other Key Figures - Elia Group</t>
  </si>
  <si>
    <t>Key Financial Figures - Elia Transmission Belgium</t>
  </si>
  <si>
    <t>Key Financial Position - Elia Transmission Belgium</t>
  </si>
  <si>
    <t>Other Key figures - Elia Transmission Belgium</t>
  </si>
  <si>
    <t>Key Financial Figures -  50Hertz Transmission Germany</t>
  </si>
  <si>
    <t>Key Financial Position -  50Hertz Transmission Germany</t>
  </si>
  <si>
    <t>Other Key Figures - 50Hertz Transmission Germany</t>
  </si>
  <si>
    <t>Key Financial Figures - Non-regulated segment and Nemo Link</t>
  </si>
  <si>
    <t>Key Financial Position - Non-regulated segment and Nemo Link</t>
  </si>
  <si>
    <t>Note: Min, Average, Median and Max estimates are calculated per individual line and may or may not correspond with the sum of the individual line items</t>
  </si>
  <si>
    <t>FY 2023</t>
  </si>
  <si>
    <t>FY 2024</t>
  </si>
  <si>
    <t>FY 2025e</t>
  </si>
  <si>
    <t>FY 2026e</t>
  </si>
  <si>
    <t>FY 2027e</t>
  </si>
  <si>
    <t>FY 2028e</t>
  </si>
  <si>
    <t xml:space="preserve">Revenue, other income and net income (expense) from settlement mechanism </t>
  </si>
  <si>
    <t>Equity accounted investees</t>
  </si>
  <si>
    <t>EBITDA</t>
  </si>
  <si>
    <t xml:space="preserve">EBIT </t>
  </si>
  <si>
    <t>Adjusted items</t>
  </si>
  <si>
    <t>Adjusted EBIT</t>
  </si>
  <si>
    <t>Net finance costs</t>
  </si>
  <si>
    <t>Adjusted net profit</t>
  </si>
  <si>
    <t>Net profit</t>
  </si>
  <si>
    <t>Non-controlling interests</t>
  </si>
  <si>
    <t>Net profit attributable to the group</t>
  </si>
  <si>
    <t>Hybrid securities</t>
  </si>
  <si>
    <t>Net profit attributable to owners of ordinary shares</t>
  </si>
  <si>
    <t>Number of outstanding shares end of the period (in m)</t>
  </si>
  <si>
    <t>Weighted average number of outstanding shares (in m)</t>
  </si>
  <si>
    <t>Total assets</t>
  </si>
  <si>
    <t xml:space="preserve">Equity attributable to owners of the company </t>
  </si>
  <si>
    <t>Net financial debt</t>
  </si>
  <si>
    <t>Net financial debt, excl. EEG and similar mechanisms</t>
  </si>
  <si>
    <t>Earnings per share (Elia share)</t>
  </si>
  <si>
    <t>Dividend per share</t>
  </si>
  <si>
    <t>Return on equity (adj.) (%) (Elia share)</t>
  </si>
  <si>
    <t>Equity attributable to owners of the company per share</t>
  </si>
  <si>
    <t>Capex Elia Group - includes 100% investments realised by 50Hertz (in €m)</t>
  </si>
  <si>
    <t>RAB Elia Group - Closing RAB including 100% of Belgium and Germany</t>
  </si>
  <si>
    <t>Revenues</t>
  </si>
  <si>
    <t>Other income</t>
  </si>
  <si>
    <t>Net income (expense) from settlement mechanism</t>
  </si>
  <si>
    <t xml:space="preserve">Income tax expenses </t>
  </si>
  <si>
    <t>Adjusted items on net profit</t>
  </si>
  <si>
    <t>Total equity</t>
  </si>
  <si>
    <t>ETB Return on equity (%)</t>
  </si>
  <si>
    <t>Capex ETB (in €m)</t>
  </si>
  <si>
    <t>RAB ETB - 100% (in €b)</t>
  </si>
  <si>
    <t>Net profit (100%)</t>
  </si>
  <si>
    <t>of which attributable to the Elia Group</t>
  </si>
  <si>
    <t>50Hertz Return on equity (%)</t>
  </si>
  <si>
    <t>Capex Germany - including 100% of the investments realized by 50Hertz (in €m)</t>
  </si>
  <si>
    <t>RAB Germany - includes 100% RAB of 50Hertz (in €b)</t>
  </si>
  <si>
    <t>Total revenues and other income</t>
  </si>
  <si>
    <t>Glossary</t>
  </si>
  <si>
    <t>Back to Input page</t>
  </si>
  <si>
    <t>Adjusted items are those items that are considered by management not to relate to items in the ordinary course of activities of the Group. They are presented separately as they are important for the understanding of users of the consolidated financial statements of the performance of the Group and this compared to the returns defined in the regulatory frameworks applicable to the Group and its subsidiaries. 
Adjusted items relate to:
- income and expenses resulting from a single material transaction not linked to current business activities (e.g. change in control in a subsidiary);
- changes to the measurement of contingent considerations in the context of business combinations;
- restructuring costs linked to the corporate reorganisation of the Group (i.e. a reorganisation project to isolate and ring-fence the regulated activities of Elia in Belgium from non-regulated activities and regulated activities outside Belgium).</t>
  </si>
  <si>
    <t>Adjusted EBIT is defined as EBIT excluding the adjusted items.
EBIT (Earnings Before Interest and Taxes) = adjusted result from operating activities, which is used to compare the operational performance of the Group over the years.
The adjusted EBIT is calculated as total revenue less costs of raw materials, consumables and goods for resale, services and other goods, personnel expenses and pensions, depreciations, amortisations and impairments, changes in provisions and other operating expense, plus the share of equity accounted investees – net and plus or minus adjusted items.</t>
  </si>
  <si>
    <t>Adjusted Net Profit</t>
  </si>
  <si>
    <t>Adjusted net profit is defined as net profit excluding adjusted items. Adjusted net profit is used to compare the Group’s performance between years.</t>
  </si>
  <si>
    <t>Weighted average number of outstanding shares</t>
  </si>
  <si>
    <t>= Time weighted average number of oustanding ordinary shares including the bonus adjustment related to the 2025 rights issue (bonus factor of 0.95)</t>
  </si>
  <si>
    <t>CAPEX</t>
  </si>
  <si>
    <t>CAPEX (Capital Expenditures) = Acquisitions property, plant and equipment and intangible assets minus proceeds from the sale of such items. Capital expenditures, or CAPEX, are investments realised by the Group to acquire, upgrade, and maintain physical assets (such as property, buildings, an industrial plant, technology, or equipment) and intangible assets. CAPEX is an important metric for the Group as it affects its Regulated Asset Base (RAB) that serves as basis for its regulatory remuneration.</t>
  </si>
  <si>
    <t>EBIT</t>
  </si>
  <si>
    <t>EBIT (Earnings Before Interest and Taxes) = result from operating activities, which is used for the operational performance of the Group. The EBIT is calculated as total revenue less costs of raw materials, consumables and goods for resale, services and other goods, personnel expenses and pensions, depreciations, amortisations and impairments, changes in provision and other operating expense, plus the share of equity accounted investees.</t>
  </si>
  <si>
    <t>EBITDA (Earnings Before Interest, Taxes, Depreciation and Amortisations) = results from operating activities plus depreciations, amortisation and impairment plus changes in provisions plus share of profit of equity accounted investees. EBITDA is used as a measure for the operational performance of the Group, thereby extracting the effect of depreciations, amortisation and changes in provisions of the Group. EBITDA excludes the cost of capital investments like property, plant, and equipment.</t>
  </si>
  <si>
    <t>Equity accounted investees (opening balance)
+ Profit for the year
- Dividends received
- Capital repayment of Equity accounted investee
= Equity accounted investees (closing balance)</t>
  </si>
  <si>
    <t xml:space="preserve">Equity attributable to the owners of the company </t>
  </si>
  <si>
    <t>Equity attributable to the owners of the company is equity attributable to ordinary shareholders and hybrid security holders, excluding non-controlling interests.</t>
  </si>
  <si>
    <t>Equity attributable to owners of the company per share (in €)</t>
  </si>
  <si>
    <r>
      <t>This is the equity attributable to owners of the company divided by the number of shares outstanding at the year’s end</t>
    </r>
    <r>
      <rPr>
        <b/>
        <sz val="10"/>
        <color rgb="FF394D55"/>
        <rFont val="Arial"/>
        <family val="2"/>
      </rPr>
      <t xml:space="preserve"> </t>
    </r>
    <r>
      <rPr>
        <sz val="10"/>
        <color rgb="FF394D55"/>
        <rFont val="Arial"/>
        <family val="2"/>
      </rPr>
      <t>excluding own shares held by the company.</t>
    </r>
  </si>
  <si>
    <t>Earnings per share (in €) (Elia share)</t>
  </si>
  <si>
    <t>This is the net profit attributable to owners of the ordinary shares divided by the weighted average number of ordinary shares excluding treasury shares. 
Earnings per share (in €) (Elia share) includes the bonus adjustment related to the 2025 rights issue (bonus factor of 0.95)</t>
  </si>
  <si>
    <t xml:space="preserve">It is a subordinated instrument.
The hybrid securities is a subordinated instrument. It is classified as an equity instrument under IFRS.
From a ROE perspective, the coupon payment is taken out from the net profitto the owners of the ordinary shares calculation. </t>
  </si>
  <si>
    <t>Represents the net financial result (finance costs minus finance income) of the company. It excludes the hybrid coupon</t>
  </si>
  <si>
    <t>Net Financial Debt = non-current and current interest-bearing loans and borrowings (including lease liability under IFRS 16) minus cash and cash equivalents. Net financial debt is an indicator of the amount of interest-bearing debt of the Group that would remain if readily available cash or cash instruments were used to repay existing debt.</t>
  </si>
  <si>
    <t>Net financial debt + - EEG and similar mechanisms.</t>
  </si>
  <si>
    <t xml:space="preserve">Total dividend divided bv the number of outstanding shares </t>
  </si>
  <si>
    <t>Example of the calculation</t>
  </si>
  <si>
    <t>(in €m)</t>
  </si>
  <si>
    <t>Non-current liabilities:</t>
  </si>
  <si>
    <t>Loans and borrowings</t>
  </si>
  <si>
    <t>Add:</t>
  </si>
  <si>
    <t>Current liabilities:</t>
  </si>
  <si>
    <t>Deduct:</t>
  </si>
  <si>
    <t>Current assets:</t>
  </si>
  <si>
    <t>Cash and cash and equivalents</t>
  </si>
  <si>
    <t>EGG and similar mechanisms - surplus</t>
  </si>
  <si>
    <t>EGG and similar mechanisms - deficit</t>
  </si>
  <si>
    <t>Net profit attributable to owners of the ordinary share = Net profit Elia Group share</t>
  </si>
  <si>
    <t xml:space="preserve">Net profit attributable to the ordinary shareholders, hence this is post deduction of NCI and coupon attributable to hybrid securities holders.
How to calculate it:
= Net profit IFRS Elia Group 
- profit attributable to non-controlling interests
- profit attributable to holders of hybrid securities (hybrid coupons)
</t>
  </si>
  <si>
    <t>= Net profit IFRS Elia Group
- Profit attributable to non-controlling interests</t>
  </si>
  <si>
    <t>Non-controlling interests are measured in line with their proportional share of the acquiree's identifiable net assets on the acquisition date.
Today, KfW owns 20% of Eurogrid results.</t>
  </si>
  <si>
    <t>Number of outstanding shares end of the period</t>
  </si>
  <si>
    <t>= opening balance + new shares issued - treasury shares. It is used to calculate dividends per share</t>
  </si>
  <si>
    <t>RAB Elia Group / ETB / 50Hertz</t>
  </si>
  <si>
    <t>As from 2024, Elia Group RAB will be disclosed as closing RAB including 100% of Belgium and Germany. Prior to 2024, Elia Group reported the RAB for Belgium at 100% closing RAB and for Germany at 80% of the average RAB. 
The regulated asset base (RAB) is a regulatory concept and an important driver to determine the return on the invested capital in the TSO through regulatory schemes. The RAB is determined as follows: RABi (initial RAB determined by the regulator at a certain point in time) which evolves with new investments, depreciations, divestments and changes in working capital on a yearly basis using the local GAAP accounting principles applicable in the regulatory schemes. In Belgium, when setting the initial RAB, a certain amount of revaluation value (i.e. goodwill) was taken into account, which evolves from year to year based on divestments and/or depreciations.</t>
  </si>
  <si>
    <t>Return on Equity (adj.) (%)</t>
  </si>
  <si>
    <t>period ended 31 December (in €m)</t>
  </si>
  <si>
    <t>Profit for the period</t>
  </si>
  <si>
    <t>Profit attributable to holders of hybrid securities</t>
  </si>
  <si>
    <t>Profit attributable to non-controlling interests</t>
  </si>
  <si>
    <t>Profit attributable to equity holders of ordinary shares (A)</t>
  </si>
  <si>
    <t>Divided by:</t>
  </si>
  <si>
    <t>Equity attributable to ordinary shares</t>
  </si>
  <si>
    <t>Hedging reserve in equtiy related to future grid losses (50Hertz)</t>
  </si>
  <si>
    <t>Adjusted equity attributable to ordinary shares (B)</t>
  </si>
  <si>
    <t>Returns on equity (adj.) (A) / (B)</t>
  </si>
  <si>
    <t>The sum of revenue from contracts with customers (as defined in IFRS 15), other income and the net income (expense) from the settlement mechanism. it represents the revenue that is economically earned during the period taking into account the regulated environment in which the Elia Group operates.</t>
  </si>
  <si>
    <t xml:space="preserve">Note: </t>
  </si>
  <si>
    <t>For more detailed information, please refer to:</t>
  </si>
  <si>
    <t>Press release</t>
  </si>
  <si>
    <t>Annual report</t>
  </si>
  <si>
    <t>Outlook 2025</t>
  </si>
  <si>
    <t>Outlook</t>
  </si>
  <si>
    <t>Consensus</t>
  </si>
  <si>
    <t>Outlook vs Consensus</t>
  </si>
  <si>
    <t>Units</t>
  </si>
  <si>
    <t>From Q3 2025</t>
  </si>
  <si>
    <t>FY25</t>
  </si>
  <si>
    <t>%</t>
  </si>
  <si>
    <t>Group</t>
  </si>
  <si>
    <t>Capex</t>
  </si>
  <si>
    <t>in billion euros</t>
  </si>
  <si>
    <t>RAB</t>
  </si>
  <si>
    <t>Net Profit (Elia Share)</t>
  </si>
  <si>
    <t>in million euros</t>
  </si>
  <si>
    <t>[490-540]</t>
  </si>
  <si>
    <t>ROE (adj.)</t>
  </si>
  <si>
    <t>EPS (Elia share)</t>
  </si>
  <si>
    <t>DPS</t>
  </si>
  <si>
    <t>Belgium</t>
  </si>
  <si>
    <t>Net Profit</t>
  </si>
  <si>
    <t>[255-285]</t>
  </si>
  <si>
    <t>ROE (IFRS) 2024-2027</t>
  </si>
  <si>
    <t>10-year Belgian OLO</t>
  </si>
  <si>
    <t>Germany</t>
  </si>
  <si>
    <t>At the upper hand of [380-420]</t>
  </si>
  <si>
    <t>ROE (IFRS) 2024-2028</t>
  </si>
  <si>
    <t>Base rate of the German bund</t>
  </si>
  <si>
    <t>Non-regulated  segment and Nemo Link</t>
  </si>
  <si>
    <t>Net Loss</t>
  </si>
  <si>
    <t>[-45;-35]</t>
  </si>
  <si>
    <t>Net profit Nemo Link</t>
  </si>
  <si>
    <t>Financial calendar</t>
  </si>
  <si>
    <t>Publication of full-year results 2025</t>
  </si>
  <si>
    <t>Publication of 2025 Annual report</t>
  </si>
  <si>
    <t>General Meeting of Shareholders</t>
  </si>
  <si>
    <t>Quarterly Statement Q1 2026</t>
  </si>
  <si>
    <t>Ex-dividend date</t>
  </si>
  <si>
    <t>Record date</t>
  </si>
  <si>
    <t>Payment of dividend for 2025</t>
  </si>
  <si>
    <t>Investor Relations team</t>
  </si>
  <si>
    <t>Stéphanie Luyten</t>
  </si>
  <si>
    <t>Head of Investor Relations</t>
  </si>
  <si>
    <t>Grégoire de Salins</t>
  </si>
  <si>
    <t>Investor Relations Analyst</t>
  </si>
  <si>
    <t>Maryline Vaeremans</t>
  </si>
  <si>
    <t>Neven Meulders</t>
  </si>
  <si>
    <t>Florence Seynaeve</t>
  </si>
  <si>
    <t>For more information, please contact:</t>
  </si>
  <si>
    <t>investor.relations@elia.be</t>
  </si>
  <si>
    <t>The Return on Equity (RoE adj.) is the net profit attributable to ordinary shareholders divided by the equity attributable to ordinary shareholders adjusted for the value of the future contracts (hedging reserve). The denominator does therefore not include the accounting impact of hybrid securities in IFRS (i.e. it excludes the hybrid security from equity and considers the interest costs to be part of comprehensive income). As from 2024, it also excludes the effect of hedge accounting related to the future contracts entered into by 50Hertz to hedge the risk of fluctuations in the expected amount of grid losses.
How to calculate it:
= Net Profit Elia Share / (Group Equity at year end - 80% of Hedging reserve from 50Hertz)
Hedging reserve from 50Hertz = hedging instruments to secure electricity prices for the “own use”
This KPI represents the relative value of Profitability of Elia Group to the Equity. Commonly used parameter by companies.
The RoE adj. provides an indication of the ability of the Group to generate profits relative to its invested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</si>
</sst>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_-;\-* #,##0.0_-;_-* &quot;-&quot;??_-;_-@_-"/>
    <numFmt numFmtId="165" formatCode="#,##0.0"/>
    <numFmt numFmtId="166" formatCode="0.0%"/>
    <numFmt numFmtId="167" formatCode="#,##0.0\ ;\(#,##0.0\)"/>
    <numFmt numFmtId="168" formatCode="_-* #,##0_-;\-* #,##0_-;_-* &quot;-&quot;??_-;_-@_-"/>
    <numFmt numFmtId="169" formatCode="#,##0\ ;\(#,##0\)"/>
    <numFmt numFmtId="170" formatCode="#,##0.0000\ ;\(#,##0.0000\)"/>
    <numFmt numFmtId="171" formatCode="0.0"/>
    <numFmt numFmtId="172" formatCode="#,##0.0;\(#,##0.0\)"/>
  </numFmts>
  <fonts count="40" x14ac:knownFonts="1">
    <font>
      <sz val="11"/>
      <color theme="1"/>
      <name val="Aptos Narrow"/>
      <family val="2"/>
      <scheme val="minor"/>
    </font>
    <font>
      <sz val="11"/>
      <color theme="1"/>
      <name val="Aptos Narrow"/>
      <family val="2"/>
      <scheme val="minor"/>
    </font>
    <font>
      <sz val="11"/>
      <color rgb="FF394D55"/>
      <name val="Arial"/>
      <family val="2"/>
    </font>
    <font>
      <sz val="9"/>
      <name val="Arial"/>
      <family val="2"/>
    </font>
    <font>
      <b/>
      <sz val="11"/>
      <color rgb="FF394D55"/>
      <name val="Arial"/>
      <family val="2"/>
    </font>
    <font>
      <sz val="11"/>
      <name val="Arial"/>
      <family val="2"/>
    </font>
    <font>
      <b/>
      <sz val="10"/>
      <color theme="0"/>
      <name val="Arial"/>
      <family val="2"/>
    </font>
    <font>
      <sz val="10"/>
      <color rgb="FF394D55"/>
      <name val="Arial"/>
      <family val="2"/>
    </font>
    <font>
      <sz val="10"/>
      <color theme="1"/>
      <name val="Arial"/>
      <family val="2"/>
    </font>
    <font>
      <b/>
      <sz val="10"/>
      <color rgb="FFFF0000"/>
      <name val="Verdana"/>
      <family val="2"/>
    </font>
    <font>
      <sz val="10"/>
      <color rgb="FFFF0000"/>
      <name val="Verdana"/>
      <family val="2"/>
    </font>
    <font>
      <sz val="11"/>
      <color rgb="FF000000"/>
      <name val="Arial"/>
      <family val="2"/>
    </font>
    <font>
      <b/>
      <sz val="10"/>
      <color rgb="FFFFFFFF"/>
      <name val="Arial"/>
      <family val="2"/>
    </font>
    <font>
      <sz val="10"/>
      <color rgb="FF000000"/>
      <name val="Arial"/>
      <family val="2"/>
    </font>
    <font>
      <b/>
      <sz val="11"/>
      <color rgb="FFFFFFFF"/>
      <name val="Arial"/>
      <family val="2"/>
    </font>
    <font>
      <b/>
      <sz val="10"/>
      <color rgb="FF394D55"/>
      <name val="Arial"/>
      <family val="2"/>
    </font>
    <font>
      <sz val="10"/>
      <name val="Arial"/>
      <family val="2"/>
    </font>
    <font>
      <sz val="10"/>
      <color theme="0"/>
      <name val="Arial"/>
      <family val="2"/>
    </font>
    <font>
      <i/>
      <sz val="10"/>
      <color rgb="FF394D55"/>
      <name val="Arial"/>
      <family val="2"/>
    </font>
    <font>
      <b/>
      <sz val="10"/>
      <color theme="1"/>
      <name val="Arial"/>
      <family val="2"/>
    </font>
    <font>
      <b/>
      <sz val="10"/>
      <color rgb="FFFF6600"/>
      <name val="Arial"/>
      <family val="2"/>
    </font>
    <font>
      <b/>
      <sz val="10"/>
      <color rgb="FFF36410"/>
      <name val="Arial"/>
      <family val="2"/>
    </font>
    <font>
      <b/>
      <i/>
      <sz val="10"/>
      <color rgb="FF394D55"/>
      <name val="Arial"/>
      <family val="2"/>
    </font>
    <font>
      <b/>
      <i/>
      <sz val="10"/>
      <color rgb="FFF36410"/>
      <name val="Arial"/>
      <family val="2"/>
    </font>
    <font>
      <b/>
      <i/>
      <sz val="10"/>
      <color rgb="FFFF6600"/>
      <name val="Arial"/>
      <family val="2"/>
    </font>
    <font>
      <sz val="10"/>
      <color rgb="FFFF0000"/>
      <name val="Arial"/>
      <family val="2"/>
    </font>
    <font>
      <i/>
      <sz val="10"/>
      <name val="Arial"/>
      <family val="2"/>
    </font>
    <font>
      <u/>
      <sz val="11"/>
      <color theme="10"/>
      <name val="Aptos Narrow"/>
      <family val="2"/>
      <scheme val="minor"/>
    </font>
    <font>
      <u/>
      <sz val="10"/>
      <color rgb="FF394D55"/>
      <name val="Arial"/>
      <family val="2"/>
    </font>
    <font>
      <b/>
      <sz val="10"/>
      <name val="Arial"/>
      <family val="2"/>
    </font>
    <font>
      <i/>
      <sz val="10"/>
      <color theme="1"/>
      <name val="Arial"/>
      <family val="2"/>
    </font>
    <font>
      <i/>
      <sz val="11"/>
      <color theme="1"/>
      <name val="Aptos Narrow"/>
      <family val="2"/>
      <scheme val="minor"/>
    </font>
    <font>
      <sz val="11"/>
      <color theme="1"/>
      <name val="Calibri"/>
      <family val="2"/>
    </font>
    <font>
      <u/>
      <sz val="10"/>
      <color theme="10"/>
      <name val="Arial"/>
      <family val="2"/>
    </font>
    <font>
      <b/>
      <sz val="11"/>
      <color rgb="FFFF7300"/>
      <name val="Arial"/>
      <family val="2"/>
    </font>
    <font>
      <b/>
      <sz val="11"/>
      <color rgb="FF000000"/>
      <name val="Arial"/>
      <family val="2"/>
    </font>
    <font>
      <sz val="11"/>
      <color rgb="FF394D55"/>
      <name val="Calibri"/>
      <family val="2"/>
    </font>
    <font>
      <b/>
      <sz val="12"/>
      <color rgb="FF394D55"/>
      <name val="Arial"/>
      <family val="2"/>
    </font>
    <font>
      <b/>
      <sz val="10"/>
      <color rgb="FFFF7300"/>
      <name val="Arial"/>
      <family val="2"/>
    </font>
    <font>
      <sz val="10"/>
      <color theme="1"/>
      <name val="Aptos Narrow"/>
      <family val="2"/>
      <scheme val="minor"/>
    </font>
  </fonts>
  <fills count="12">
    <fill>
      <patternFill patternType="none"/>
    </fill>
    <fill>
      <patternFill patternType="gray125"/>
    </fill>
    <fill>
      <patternFill patternType="solid">
        <fgColor rgb="FF394D55"/>
        <bgColor indexed="64"/>
      </patternFill>
    </fill>
    <fill>
      <patternFill patternType="solid">
        <fgColor rgb="FF394D55"/>
        <bgColor rgb="FF000000"/>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F0801A"/>
        <bgColor indexed="64"/>
      </patternFill>
    </fill>
    <fill>
      <patternFill patternType="solid">
        <fgColor rgb="FF248998"/>
        <bgColor indexed="64"/>
      </patternFill>
    </fill>
    <fill>
      <patternFill patternType="solid">
        <fgColor rgb="FF9BC3CE"/>
        <bgColor indexed="64"/>
      </patternFill>
    </fill>
    <fill>
      <patternFill patternType="solid">
        <fgColor rgb="FFFFFFFF"/>
        <bgColor rgb="FF000000"/>
      </patternFill>
    </fill>
    <fill>
      <patternFill patternType="solid">
        <fgColor rgb="FFBFBFBF"/>
        <bgColor rgb="FF000000"/>
      </patternFill>
    </fill>
  </fills>
  <borders count="14">
    <border>
      <left/>
      <right/>
      <top/>
      <bottom/>
      <diagonal/>
    </border>
    <border>
      <left/>
      <right/>
      <top/>
      <bottom style="thin">
        <color rgb="FF808080"/>
      </bottom>
      <diagonal/>
    </border>
    <border>
      <left/>
      <right/>
      <top style="thin">
        <color rgb="FFF36410"/>
      </top>
      <bottom style="thin">
        <color rgb="FFF36410"/>
      </bottom>
      <diagonal/>
    </border>
    <border>
      <left/>
      <right/>
      <top style="thin">
        <color rgb="FF808080"/>
      </top>
      <bottom/>
      <diagonal/>
    </border>
    <border>
      <left/>
      <right/>
      <top style="thin">
        <color rgb="FFF36410"/>
      </top>
      <bottom style="thin">
        <color rgb="FF808080"/>
      </bottom>
      <diagonal/>
    </border>
    <border>
      <left/>
      <right/>
      <top style="thin">
        <color rgb="FF808080"/>
      </top>
      <bottom style="thin">
        <color rgb="FFF0801A"/>
      </bottom>
      <diagonal/>
    </border>
    <border>
      <left/>
      <right/>
      <top style="thin">
        <color rgb="FFF36410"/>
      </top>
      <bottom/>
      <diagonal/>
    </border>
    <border>
      <left/>
      <right/>
      <top/>
      <bottom style="medium">
        <color rgb="FFFF6600"/>
      </bottom>
      <diagonal/>
    </border>
    <border>
      <left/>
      <right/>
      <top style="medium">
        <color theme="9"/>
      </top>
      <bottom/>
      <diagonal/>
    </border>
    <border>
      <left/>
      <right/>
      <top style="thin">
        <color rgb="FFFF6600"/>
      </top>
      <bottom style="thin">
        <color rgb="FFFF6600"/>
      </bottom>
      <diagonal/>
    </border>
    <border>
      <left/>
      <right/>
      <top/>
      <bottom style="thin">
        <color rgb="FFFF6600"/>
      </bottom>
      <diagonal/>
    </border>
    <border>
      <left/>
      <right/>
      <top style="thin">
        <color rgb="FF808080"/>
      </top>
      <bottom style="thin">
        <color rgb="FF808080"/>
      </bottom>
      <diagonal/>
    </border>
    <border>
      <left/>
      <right/>
      <top style="thin">
        <color auto="1"/>
      </top>
      <bottom style="thin">
        <color auto="1"/>
      </bottom>
      <diagonal/>
    </border>
    <border>
      <left/>
      <right/>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16" fillId="0" borderId="0"/>
    <xf numFmtId="0" fontId="27" fillId="0" borderId="0" applyNumberFormat="0" applyFill="0" applyBorder="0" applyAlignment="0" applyProtection="0"/>
    <xf numFmtId="0" fontId="16" fillId="0" borderId="0"/>
  </cellStyleXfs>
  <cellXfs count="243">
    <xf numFmtId="0" fontId="0" fillId="0" borderId="0" xfId="0"/>
    <xf numFmtId="0" fontId="2" fillId="0" borderId="0" xfId="0" applyFont="1"/>
    <xf numFmtId="0" fontId="4" fillId="0" borderId="0" xfId="3" applyFont="1" applyAlignment="1">
      <alignment horizontal="left" vertical="center"/>
    </xf>
    <xf numFmtId="0" fontId="5" fillId="0" borderId="0" xfId="0" applyFont="1"/>
    <xf numFmtId="0" fontId="2"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left"/>
    </xf>
    <xf numFmtId="165" fontId="7" fillId="0" borderId="0" xfId="0" applyNumberFormat="1" applyFont="1" applyAlignment="1">
      <alignment horizontal="left" vertical="center"/>
    </xf>
    <xf numFmtId="165" fontId="7" fillId="0" borderId="0" xfId="0" applyNumberFormat="1" applyFont="1" applyAlignment="1">
      <alignment horizontal="right" vertical="center"/>
    </xf>
    <xf numFmtId="16" fontId="7" fillId="0" borderId="0" xfId="0" applyNumberFormat="1" applyFont="1" applyAlignment="1">
      <alignment horizontal="right" vertical="center"/>
    </xf>
    <xf numFmtId="3" fontId="7" fillId="0" borderId="0" xfId="0" applyNumberFormat="1" applyFont="1" applyAlignment="1">
      <alignment horizontal="right" vertical="center"/>
    </xf>
    <xf numFmtId="165" fontId="7" fillId="0" borderId="0" xfId="0" applyNumberFormat="1" applyFont="1" applyAlignment="1">
      <alignment vertical="center"/>
    </xf>
    <xf numFmtId="0" fontId="4" fillId="0" borderId="0" xfId="0" applyFont="1" applyAlignment="1">
      <alignment vertical="center"/>
    </xf>
    <xf numFmtId="15" fontId="7" fillId="0" borderId="0" xfId="0" applyNumberFormat="1" applyFont="1" applyAlignment="1">
      <alignment horizontal="right" vertical="center"/>
    </xf>
    <xf numFmtId="16" fontId="7" fillId="0" borderId="0" xfId="0" applyNumberFormat="1" applyFont="1" applyAlignment="1">
      <alignment horizontal="right"/>
    </xf>
    <xf numFmtId="3" fontId="9" fillId="0" borderId="0" xfId="0" applyNumberFormat="1" applyFont="1"/>
    <xf numFmtId="3" fontId="9" fillId="0" borderId="0" xfId="0" applyNumberFormat="1" applyFont="1" applyAlignment="1">
      <alignment horizontal="center"/>
    </xf>
    <xf numFmtId="0" fontId="10" fillId="0" borderId="0" xfId="0" applyFont="1"/>
    <xf numFmtId="10" fontId="10" fillId="0" borderId="0" xfId="0" applyNumberFormat="1" applyFont="1"/>
    <xf numFmtId="4" fontId="10" fillId="0" borderId="0" xfId="0" applyNumberFormat="1" applyFont="1" applyAlignment="1">
      <alignment horizontal="center"/>
    </xf>
    <xf numFmtId="10" fontId="10" fillId="0" borderId="0" xfId="0" applyNumberFormat="1" applyFont="1" applyAlignment="1">
      <alignment horizontal="center"/>
    </xf>
    <xf numFmtId="165" fontId="7" fillId="0" borderId="0" xfId="0" applyNumberFormat="1" applyFont="1"/>
    <xf numFmtId="0" fontId="11" fillId="0" borderId="0" xfId="0" applyFont="1"/>
    <xf numFmtId="0" fontId="12" fillId="3" borderId="0" xfId="0" applyFont="1" applyFill="1" applyAlignment="1">
      <alignment horizontal="center" vertical="center"/>
    </xf>
    <xf numFmtId="0" fontId="11" fillId="0" borderId="0" xfId="0" applyFont="1" applyAlignment="1">
      <alignment horizontal="center" vertical="center"/>
    </xf>
    <xf numFmtId="164" fontId="7" fillId="0" borderId="0" xfId="1" applyNumberFormat="1" applyFont="1" applyFill="1" applyBorder="1" applyAlignment="1">
      <alignment horizontal="left" vertical="center"/>
    </xf>
    <xf numFmtId="16" fontId="13" fillId="0" borderId="0" xfId="0" applyNumberFormat="1" applyFont="1" applyAlignment="1">
      <alignment horizontal="right"/>
    </xf>
    <xf numFmtId="165" fontId="13" fillId="0" borderId="0" xfId="0" applyNumberFormat="1" applyFont="1"/>
    <xf numFmtId="166" fontId="7" fillId="0" borderId="0" xfId="2" applyNumberFormat="1" applyFont="1" applyFill="1" applyBorder="1" applyAlignment="1">
      <alignment horizontal="right" vertical="center"/>
    </xf>
    <xf numFmtId="43" fontId="14" fillId="3" borderId="0" xfId="1" applyFont="1" applyFill="1" applyBorder="1" applyAlignment="1">
      <alignment vertical="center"/>
    </xf>
    <xf numFmtId="16" fontId="13" fillId="0" borderId="0" xfId="0" applyNumberFormat="1" applyFont="1" applyAlignment="1">
      <alignment horizontal="right" vertical="center"/>
    </xf>
    <xf numFmtId="165" fontId="13" fillId="0" borderId="0" xfId="0" applyNumberFormat="1" applyFont="1" applyAlignment="1">
      <alignment vertical="center"/>
    </xf>
    <xf numFmtId="14" fontId="15" fillId="0" borderId="0" xfId="3" applyNumberFormat="1" applyFont="1" applyAlignment="1">
      <alignment horizontal="left"/>
    </xf>
    <xf numFmtId="0" fontId="15" fillId="0" borderId="0" xfId="0" applyFont="1"/>
    <xf numFmtId="167" fontId="15" fillId="4" borderId="0" xfId="3" applyNumberFormat="1" applyFont="1" applyFill="1" applyAlignment="1">
      <alignment horizontal="right"/>
    </xf>
    <xf numFmtId="0" fontId="7" fillId="0" borderId="0" xfId="0" applyFont="1" applyAlignment="1">
      <alignment horizontal="right"/>
    </xf>
    <xf numFmtId="167" fontId="7" fillId="0" borderId="0" xfId="3" applyNumberFormat="1" applyFont="1" applyAlignment="1">
      <alignment horizontal="right"/>
    </xf>
    <xf numFmtId="168" fontId="7" fillId="0" borderId="0" xfId="3" applyNumberFormat="1" applyFont="1" applyAlignment="1">
      <alignment horizontal="right"/>
    </xf>
    <xf numFmtId="0" fontId="0" fillId="0" borderId="0" xfId="0" applyAlignment="1">
      <alignment horizontal="right"/>
    </xf>
    <xf numFmtId="0" fontId="7" fillId="0" borderId="0" xfId="3" applyFont="1" applyAlignment="1">
      <alignment horizontal="right"/>
    </xf>
    <xf numFmtId="0" fontId="7" fillId="0" borderId="0" xfId="3" applyFont="1"/>
    <xf numFmtId="0" fontId="15" fillId="0" borderId="0" xfId="3" applyFont="1"/>
    <xf numFmtId="0" fontId="15" fillId="5" borderId="0" xfId="3" applyFont="1" applyFill="1"/>
    <xf numFmtId="167" fontId="6" fillId="2" borderId="0" xfId="0" applyNumberFormat="1" applyFont="1" applyFill="1" applyAlignment="1">
      <alignment horizontal="center"/>
    </xf>
    <xf numFmtId="0" fontId="15" fillId="0" borderId="0" xfId="0" applyFont="1" applyAlignment="1">
      <alignment horizontal="center"/>
    </xf>
    <xf numFmtId="0" fontId="0" fillId="0" borderId="0" xfId="0" applyAlignment="1">
      <alignment horizontal="center"/>
    </xf>
    <xf numFmtId="49" fontId="15" fillId="5" borderId="0" xfId="4" applyNumberFormat="1" applyFont="1" applyFill="1" applyAlignment="1">
      <alignment horizontal="center" vertical="center"/>
    </xf>
    <xf numFmtId="49" fontId="15" fillId="5" borderId="0" xfId="4" applyNumberFormat="1" applyFont="1" applyFill="1" applyAlignment="1">
      <alignment vertical="center"/>
    </xf>
    <xf numFmtId="0" fontId="15" fillId="0" borderId="0" xfId="3" applyFont="1" applyAlignment="1">
      <alignment horizontal="left" vertical="center"/>
    </xf>
    <xf numFmtId="0" fontId="7" fillId="5" borderId="0" xfId="3" applyFont="1" applyFill="1" applyAlignment="1">
      <alignment horizontal="right"/>
    </xf>
    <xf numFmtId="167" fontId="17" fillId="2" borderId="0" xfId="3" applyNumberFormat="1" applyFont="1" applyFill="1" applyAlignment="1">
      <alignment horizontal="center"/>
    </xf>
    <xf numFmtId="0" fontId="7" fillId="0" borderId="0" xfId="0" applyFont="1" applyAlignment="1">
      <alignment horizontal="center"/>
    </xf>
    <xf numFmtId="167" fontId="6" fillId="2" borderId="0" xfId="4" applyNumberFormat="1" applyFont="1" applyFill="1" applyAlignment="1">
      <alignment horizontal="center" vertical="center"/>
    </xf>
    <xf numFmtId="168" fontId="6" fillId="2" borderId="0" xfId="4" applyNumberFormat="1" applyFont="1" applyFill="1" applyAlignment="1">
      <alignment horizontal="center" vertical="center"/>
    </xf>
    <xf numFmtId="49" fontId="15" fillId="5" borderId="0" xfId="4" applyNumberFormat="1" applyFont="1" applyFill="1" applyAlignment="1">
      <alignment horizontal="right" vertical="center"/>
    </xf>
    <xf numFmtId="49" fontId="15" fillId="5" borderId="0" xfId="3" applyNumberFormat="1" applyFont="1" applyFill="1" applyAlignment="1">
      <alignment horizontal="left" vertical="center"/>
    </xf>
    <xf numFmtId="0" fontId="7" fillId="5" borderId="0" xfId="3" applyFont="1" applyFill="1"/>
    <xf numFmtId="167" fontId="7" fillId="5" borderId="0" xfId="3" applyNumberFormat="1" applyFont="1" applyFill="1" applyAlignment="1">
      <alignment horizontal="right"/>
    </xf>
    <xf numFmtId="168" fontId="7" fillId="5" borderId="0" xfId="3" applyNumberFormat="1" applyFont="1" applyFill="1" applyAlignment="1">
      <alignment horizontal="right"/>
    </xf>
    <xf numFmtId="0" fontId="7" fillId="0" borderId="0" xfId="3" applyFont="1" applyAlignment="1">
      <alignment vertical="center"/>
    </xf>
    <xf numFmtId="0" fontId="8" fillId="0" borderId="0" xfId="0" applyFont="1"/>
    <xf numFmtId="167" fontId="8" fillId="0" borderId="0" xfId="0" applyNumberFormat="1" applyFont="1" applyAlignment="1">
      <alignment horizontal="right"/>
    </xf>
    <xf numFmtId="0" fontId="8" fillId="0" borderId="0" xfId="0" applyFont="1" applyAlignment="1">
      <alignment horizontal="right"/>
    </xf>
    <xf numFmtId="168" fontId="8" fillId="0" borderId="0" xfId="0" applyNumberFormat="1" applyFont="1" applyAlignment="1">
      <alignment horizontal="right"/>
    </xf>
    <xf numFmtId="164" fontId="7" fillId="0" borderId="1" xfId="1" quotePrefix="1" applyNumberFormat="1" applyFont="1" applyBorder="1" applyAlignment="1">
      <alignment horizontal="left" vertical="center" wrapText="1"/>
    </xf>
    <xf numFmtId="167" fontId="7" fillId="0" borderId="1" xfId="1" quotePrefix="1" applyNumberFormat="1" applyFont="1" applyBorder="1" applyAlignment="1">
      <alignment horizontal="right" vertical="center" wrapText="1"/>
    </xf>
    <xf numFmtId="167" fontId="7" fillId="6" borderId="1" xfId="1" quotePrefix="1" applyNumberFormat="1" applyFont="1" applyFill="1" applyBorder="1" applyAlignment="1">
      <alignment horizontal="right" vertical="center" wrapText="1"/>
    </xf>
    <xf numFmtId="169" fontId="7" fillId="6" borderId="1" xfId="1" quotePrefix="1" applyNumberFormat="1" applyFont="1" applyFill="1" applyBorder="1" applyAlignment="1">
      <alignment horizontal="right" vertical="center" wrapText="1"/>
    </xf>
    <xf numFmtId="168" fontId="7" fillId="6" borderId="1" xfId="1" quotePrefix="1" applyNumberFormat="1" applyFont="1" applyFill="1" applyBorder="1" applyAlignment="1">
      <alignment horizontal="right" vertical="center" wrapText="1"/>
    </xf>
    <xf numFmtId="164" fontId="7" fillId="0" borderId="1" xfId="1" applyNumberFormat="1" applyFont="1" applyBorder="1" applyAlignment="1">
      <alignment horizontal="left" vertical="center" wrapText="1"/>
    </xf>
    <xf numFmtId="167" fontId="7" fillId="0" borderId="1" xfId="1" applyNumberFormat="1" applyFont="1" applyBorder="1" applyAlignment="1">
      <alignment horizontal="right" vertical="center" wrapText="1"/>
    </xf>
    <xf numFmtId="164" fontId="18" fillId="0" borderId="1" xfId="1" applyNumberFormat="1" applyFont="1" applyBorder="1" applyAlignment="1">
      <alignment horizontal="left" vertical="center" wrapText="1" indent="1"/>
    </xf>
    <xf numFmtId="167" fontId="18" fillId="0" borderId="1" xfId="1" applyNumberFormat="1" applyFont="1" applyBorder="1" applyAlignment="1">
      <alignment horizontal="right" vertical="center" wrapText="1"/>
    </xf>
    <xf numFmtId="164" fontId="15" fillId="0" borderId="0" xfId="1" applyNumberFormat="1" applyFont="1" applyAlignment="1">
      <alignment horizontal="left" vertical="center" wrapText="1"/>
    </xf>
    <xf numFmtId="167" fontId="15" fillId="0" borderId="1" xfId="1" quotePrefix="1" applyNumberFormat="1" applyFont="1" applyBorder="1" applyAlignment="1">
      <alignment horizontal="right" vertical="center" wrapText="1"/>
    </xf>
    <xf numFmtId="167" fontId="15" fillId="0" borderId="0" xfId="1" applyNumberFormat="1" applyFont="1" applyAlignment="1">
      <alignment horizontal="right" vertical="center" wrapText="1"/>
    </xf>
    <xf numFmtId="167" fontId="15" fillId="6" borderId="1" xfId="1" quotePrefix="1" applyNumberFormat="1" applyFont="1" applyFill="1" applyBorder="1" applyAlignment="1">
      <alignment horizontal="right" vertical="center" wrapText="1"/>
    </xf>
    <xf numFmtId="169" fontId="15" fillId="6" borderId="1" xfId="1" quotePrefix="1" applyNumberFormat="1" applyFont="1" applyFill="1" applyBorder="1" applyAlignment="1">
      <alignment horizontal="right" vertical="center" wrapText="1"/>
    </xf>
    <xf numFmtId="168" fontId="15" fillId="6" borderId="1" xfId="1" quotePrefix="1" applyNumberFormat="1" applyFont="1" applyFill="1" applyBorder="1" applyAlignment="1">
      <alignment horizontal="right" vertical="center" wrapText="1"/>
    </xf>
    <xf numFmtId="0" fontId="19" fillId="0" borderId="0" xfId="0" applyFont="1" applyAlignment="1">
      <alignment horizontal="right"/>
    </xf>
    <xf numFmtId="164" fontId="15" fillId="0" borderId="2" xfId="1" applyNumberFormat="1" applyFont="1" applyBorder="1" applyAlignment="1">
      <alignment vertical="center" wrapText="1"/>
    </xf>
    <xf numFmtId="167" fontId="20" fillId="0" borderId="1" xfId="1" quotePrefix="1" applyNumberFormat="1" applyFont="1" applyBorder="1" applyAlignment="1">
      <alignment horizontal="right" vertical="center" wrapText="1"/>
    </xf>
    <xf numFmtId="167" fontId="21" fillId="0" borderId="2" xfId="1" applyNumberFormat="1" applyFont="1" applyBorder="1" applyAlignment="1">
      <alignment horizontal="right" vertical="center" wrapText="1"/>
    </xf>
    <xf numFmtId="167" fontId="20" fillId="6" borderId="1" xfId="1" quotePrefix="1" applyNumberFormat="1" applyFont="1" applyFill="1" applyBorder="1" applyAlignment="1">
      <alignment horizontal="right" vertical="center" wrapText="1"/>
    </xf>
    <xf numFmtId="169" fontId="20" fillId="6" borderId="1" xfId="1" quotePrefix="1" applyNumberFormat="1" applyFont="1" applyFill="1" applyBorder="1" applyAlignment="1">
      <alignment horizontal="right" vertical="center" wrapText="1"/>
    </xf>
    <xf numFmtId="168" fontId="20" fillId="6" borderId="1" xfId="1" quotePrefix="1" applyNumberFormat="1" applyFont="1" applyFill="1" applyBorder="1" applyAlignment="1">
      <alignment horizontal="right" vertical="center" wrapText="1"/>
    </xf>
    <xf numFmtId="0" fontId="20" fillId="0" borderId="0" xfId="0" applyFont="1" applyAlignment="1">
      <alignment horizontal="right"/>
    </xf>
    <xf numFmtId="164" fontId="22" fillId="0" borderId="3" xfId="1" quotePrefix="1" applyNumberFormat="1" applyFont="1" applyBorder="1" applyAlignment="1">
      <alignment horizontal="left" vertical="center" wrapText="1" indent="1"/>
    </xf>
    <xf numFmtId="167" fontId="22" fillId="0" borderId="3" xfId="1" quotePrefix="1" applyNumberFormat="1" applyFont="1" applyBorder="1" applyAlignment="1">
      <alignment horizontal="right" vertical="center" wrapText="1"/>
    </xf>
    <xf numFmtId="9" fontId="8" fillId="0" borderId="0" xfId="2" applyFont="1"/>
    <xf numFmtId="0" fontId="8" fillId="0" borderId="0" xfId="0" quotePrefix="1" applyFont="1"/>
    <xf numFmtId="164" fontId="18" fillId="0" borderId="4" xfId="1" applyNumberFormat="1" applyFont="1" applyBorder="1" applyAlignment="1">
      <alignment horizontal="left" vertical="center" wrapText="1" indent="1"/>
    </xf>
    <xf numFmtId="167" fontId="18" fillId="0" borderId="4" xfId="1" applyNumberFormat="1" applyFont="1" applyBorder="1" applyAlignment="1">
      <alignment horizontal="right" vertical="center" wrapText="1"/>
    </xf>
    <xf numFmtId="167" fontId="23" fillId="0" borderId="5" xfId="1" quotePrefix="1" applyNumberFormat="1" applyFont="1" applyBorder="1" applyAlignment="1">
      <alignment horizontal="right" vertical="center" wrapText="1"/>
    </xf>
    <xf numFmtId="0" fontId="22" fillId="0" borderId="6" xfId="0" quotePrefix="1" applyFont="1" applyBorder="1" applyAlignment="1">
      <alignment horizontal="left" vertical="center" wrapText="1" indent="1"/>
    </xf>
    <xf numFmtId="168" fontId="24" fillId="0" borderId="6" xfId="1" quotePrefix="1" applyNumberFormat="1" applyFont="1" applyBorder="1" applyAlignment="1">
      <alignment horizontal="right" vertical="center" wrapText="1" indent="1"/>
    </xf>
    <xf numFmtId="167" fontId="24" fillId="0" borderId="6" xfId="0" quotePrefix="1" applyNumberFormat="1" applyFont="1" applyBorder="1" applyAlignment="1">
      <alignment horizontal="right" vertical="center" wrapText="1" indent="1"/>
    </xf>
    <xf numFmtId="0" fontId="25" fillId="0" borderId="0" xfId="0" applyFont="1"/>
    <xf numFmtId="170" fontId="7" fillId="0" borderId="1" xfId="1" applyNumberFormat="1" applyFont="1" applyFill="1" applyBorder="1" applyAlignment="1" applyProtection="1">
      <alignment horizontal="right" vertical="center" wrapText="1"/>
    </xf>
    <xf numFmtId="0" fontId="26" fillId="0" borderId="0" xfId="3" applyFont="1" applyAlignment="1">
      <alignment horizontal="left" vertical="center"/>
    </xf>
    <xf numFmtId="0" fontId="28" fillId="0" borderId="0" xfId="5" applyFont="1" applyBorder="1" applyAlignment="1">
      <alignment horizontal="left" vertical="center" wrapText="1"/>
    </xf>
    <xf numFmtId="167" fontId="7" fillId="0" borderId="0" xfId="1" applyNumberFormat="1" applyFont="1" applyBorder="1" applyAlignment="1">
      <alignment horizontal="right" vertical="center" wrapText="1"/>
    </xf>
    <xf numFmtId="167" fontId="7" fillId="6" borderId="0" xfId="1" applyNumberFormat="1" applyFont="1" applyFill="1" applyBorder="1" applyAlignment="1">
      <alignment horizontal="right" vertical="center" wrapText="1"/>
    </xf>
    <xf numFmtId="168" fontId="7" fillId="6" borderId="0" xfId="1" applyNumberFormat="1" applyFont="1" applyFill="1" applyBorder="1" applyAlignment="1">
      <alignment horizontal="right" vertical="center" wrapText="1"/>
    </xf>
    <xf numFmtId="167" fontId="8" fillId="0" borderId="7" xfId="0" applyNumberFormat="1" applyFont="1" applyBorder="1" applyAlignment="1">
      <alignment horizontal="right"/>
    </xf>
    <xf numFmtId="167" fontId="29" fillId="5" borderId="7" xfId="3" applyNumberFormat="1" applyFont="1" applyFill="1" applyBorder="1" applyAlignment="1">
      <alignment horizontal="right" vertical="center"/>
    </xf>
    <xf numFmtId="168" fontId="29" fillId="5" borderId="7" xfId="3" applyNumberFormat="1" applyFont="1" applyFill="1" applyBorder="1" applyAlignment="1">
      <alignment horizontal="right" vertical="center"/>
    </xf>
    <xf numFmtId="0" fontId="7" fillId="0" borderId="8" xfId="3" applyFont="1" applyBorder="1" applyAlignment="1">
      <alignment vertical="center"/>
    </xf>
    <xf numFmtId="0" fontId="7" fillId="0" borderId="0" xfId="0" applyFont="1" applyAlignment="1">
      <alignment horizontal="left" vertical="center" wrapText="1"/>
    </xf>
    <xf numFmtId="165" fontId="15" fillId="0" borderId="0" xfId="6" applyNumberFormat="1" applyFont="1" applyAlignment="1">
      <alignment vertical="center"/>
    </xf>
    <xf numFmtId="165" fontId="15" fillId="0" borderId="8" xfId="6" applyNumberFormat="1" applyFont="1" applyBorder="1" applyAlignment="1">
      <alignment vertical="center"/>
    </xf>
    <xf numFmtId="43" fontId="7" fillId="0" borderId="1" xfId="1" quotePrefix="1" applyFont="1" applyBorder="1" applyAlignment="1">
      <alignment horizontal="left" vertical="center" wrapText="1"/>
    </xf>
    <xf numFmtId="2" fontId="7" fillId="0" borderId="1" xfId="1" quotePrefix="1" applyNumberFormat="1" applyFont="1" applyBorder="1" applyAlignment="1">
      <alignment horizontal="right" vertical="center" wrapText="1"/>
    </xf>
    <xf numFmtId="2" fontId="7" fillId="6" borderId="1" xfId="1" quotePrefix="1" applyNumberFormat="1" applyFont="1" applyFill="1" applyBorder="1" applyAlignment="1">
      <alignment horizontal="right" vertical="center" wrapText="1"/>
    </xf>
    <xf numFmtId="2" fontId="8" fillId="0" borderId="0" xfId="0" applyNumberFormat="1" applyFont="1" applyAlignment="1">
      <alignment horizontal="right"/>
    </xf>
    <xf numFmtId="10" fontId="7" fillId="0" borderId="1" xfId="2" quotePrefix="1" applyNumberFormat="1" applyFont="1" applyBorder="1" applyAlignment="1">
      <alignment horizontal="right" vertical="center" wrapText="1"/>
    </xf>
    <xf numFmtId="10" fontId="8" fillId="0" borderId="0" xfId="2" applyNumberFormat="1" applyFont="1" applyAlignment="1">
      <alignment horizontal="right"/>
    </xf>
    <xf numFmtId="10" fontId="7" fillId="6" borderId="1" xfId="2" quotePrefix="1" applyNumberFormat="1" applyFont="1" applyFill="1" applyBorder="1" applyAlignment="1">
      <alignment horizontal="right" vertical="center" wrapText="1"/>
    </xf>
    <xf numFmtId="168" fontId="7" fillId="6" borderId="1" xfId="2" quotePrefix="1" applyNumberFormat="1" applyFont="1" applyFill="1" applyBorder="1" applyAlignment="1">
      <alignment horizontal="right" vertical="center" wrapText="1"/>
    </xf>
    <xf numFmtId="164" fontId="7" fillId="0" borderId="1" xfId="1" applyNumberFormat="1" applyFont="1" applyFill="1" applyBorder="1" applyAlignment="1">
      <alignment horizontal="left" vertical="center" wrapText="1"/>
    </xf>
    <xf numFmtId="167" fontId="7" fillId="0" borderId="1" xfId="1" applyNumberFormat="1" applyFont="1" applyFill="1" applyBorder="1" applyAlignment="1">
      <alignment horizontal="right" vertical="center" wrapText="1"/>
    </xf>
    <xf numFmtId="168" fontId="7" fillId="0" borderId="1" xfId="1" applyNumberFormat="1" applyFont="1" applyFill="1" applyBorder="1" applyAlignment="1">
      <alignment horizontal="right" vertical="center" wrapText="1"/>
    </xf>
    <xf numFmtId="0" fontId="7" fillId="4" borderId="0" xfId="3" applyFont="1" applyFill="1"/>
    <xf numFmtId="9" fontId="8" fillId="0" borderId="0" xfId="2" applyFont="1" applyAlignment="1">
      <alignment horizontal="right"/>
    </xf>
    <xf numFmtId="167" fontId="6" fillId="7" borderId="0" xfId="0" applyNumberFormat="1" applyFont="1" applyFill="1" applyAlignment="1">
      <alignment horizontal="center"/>
    </xf>
    <xf numFmtId="0" fontId="6" fillId="0" borderId="0" xfId="0" applyFont="1" applyAlignment="1">
      <alignment horizontal="center"/>
    </xf>
    <xf numFmtId="167" fontId="17" fillId="7" borderId="0" xfId="3" applyNumberFormat="1" applyFont="1" applyFill="1" applyAlignment="1">
      <alignment horizontal="center"/>
    </xf>
    <xf numFmtId="49" fontId="6" fillId="0" borderId="0" xfId="4" applyNumberFormat="1" applyFont="1" applyAlignment="1">
      <alignment horizontal="center" vertical="center"/>
    </xf>
    <xf numFmtId="167" fontId="6" fillId="7" borderId="0" xfId="4" applyNumberFormat="1" applyFont="1" applyFill="1" applyAlignment="1">
      <alignment horizontal="center" vertical="center"/>
    </xf>
    <xf numFmtId="168" fontId="6" fillId="7" borderId="0" xfId="4" applyNumberFormat="1" applyFont="1" applyFill="1" applyAlignment="1">
      <alignment horizontal="center" vertical="center"/>
    </xf>
    <xf numFmtId="0" fontId="7" fillId="0" borderId="1" xfId="0" quotePrefix="1" applyFont="1" applyBorder="1" applyAlignment="1">
      <alignment horizontal="left" vertical="center" wrapText="1"/>
    </xf>
    <xf numFmtId="164" fontId="7" fillId="0" borderId="0" xfId="1" quotePrefix="1" applyNumberFormat="1" applyFont="1" applyFill="1" applyBorder="1" applyAlignment="1" applyProtection="1">
      <alignment horizontal="right" vertical="center" wrapText="1"/>
    </xf>
    <xf numFmtId="0" fontId="18" fillId="0" borderId="1" xfId="0" quotePrefix="1" applyFont="1" applyBorder="1" applyAlignment="1">
      <alignment horizontal="left" vertical="center" wrapText="1" indent="1"/>
    </xf>
    <xf numFmtId="0" fontId="7" fillId="0" borderId="1" xfId="0" applyFont="1" applyBorder="1" applyAlignment="1">
      <alignment horizontal="left" vertical="center" wrapText="1"/>
    </xf>
    <xf numFmtId="164" fontId="7" fillId="0" borderId="0" xfId="1" applyNumberFormat="1" applyFont="1" applyFill="1" applyBorder="1" applyAlignment="1" applyProtection="1">
      <alignment horizontal="right" vertical="center" wrapText="1"/>
    </xf>
    <xf numFmtId="0" fontId="15" fillId="0" borderId="9" xfId="0" applyFont="1" applyBorder="1" applyAlignment="1">
      <alignment vertical="center" wrapText="1"/>
    </xf>
    <xf numFmtId="164" fontId="20" fillId="0" borderId="0" xfId="1" applyNumberFormat="1" applyFont="1" applyFill="1" applyBorder="1" applyAlignment="1" applyProtection="1">
      <alignment horizontal="right" vertical="center" wrapText="1"/>
    </xf>
    <xf numFmtId="0" fontId="18" fillId="0" borderId="1" xfId="0" applyFont="1" applyBorder="1" applyAlignment="1">
      <alignment horizontal="left" vertical="center" wrapText="1"/>
    </xf>
    <xf numFmtId="164" fontId="18" fillId="0" borderId="0" xfId="1" applyNumberFormat="1" applyFont="1" applyFill="1" applyBorder="1" applyAlignment="1" applyProtection="1">
      <alignment horizontal="right" vertical="center" wrapText="1" indent="1"/>
    </xf>
    <xf numFmtId="0" fontId="22" fillId="0" borderId="10" xfId="0" applyFont="1" applyBorder="1" applyAlignment="1">
      <alignment horizontal="left" vertical="center" wrapText="1"/>
    </xf>
    <xf numFmtId="167" fontId="16" fillId="4" borderId="0" xfId="3" applyNumberFormat="1" applyFont="1" applyFill="1" applyAlignment="1">
      <alignment horizontal="right"/>
    </xf>
    <xf numFmtId="9" fontId="16" fillId="4" borderId="0" xfId="2" applyFont="1" applyFill="1" applyAlignment="1">
      <alignment horizontal="right"/>
    </xf>
    <xf numFmtId="168" fontId="16" fillId="4" borderId="0" xfId="3" applyNumberFormat="1" applyFont="1" applyFill="1" applyAlignment="1">
      <alignment horizontal="right"/>
    </xf>
    <xf numFmtId="167" fontId="29" fillId="5" borderId="0" xfId="4" applyNumberFormat="1" applyFont="1" applyFill="1" applyAlignment="1">
      <alignment horizontal="right" vertical="center"/>
    </xf>
    <xf numFmtId="168" fontId="29" fillId="5" borderId="0" xfId="4" applyNumberFormat="1" applyFont="1" applyFill="1" applyAlignment="1">
      <alignment horizontal="right" vertical="center"/>
    </xf>
    <xf numFmtId="167" fontId="16" fillId="0" borderId="8" xfId="3" applyNumberFormat="1" applyFont="1" applyBorder="1" applyAlignment="1">
      <alignment horizontal="right" vertical="center"/>
    </xf>
    <xf numFmtId="168" fontId="16" fillId="0" borderId="8" xfId="3" applyNumberFormat="1" applyFont="1" applyBorder="1" applyAlignment="1">
      <alignment horizontal="right" vertical="center"/>
    </xf>
    <xf numFmtId="0" fontId="8" fillId="0" borderId="0" xfId="0" applyFont="1" applyAlignment="1">
      <alignment horizontal="center"/>
    </xf>
    <xf numFmtId="167" fontId="16" fillId="0" borderId="0" xfId="0" applyNumberFormat="1" applyFont="1" applyAlignment="1">
      <alignment horizontal="right" vertical="center" wrapText="1"/>
    </xf>
    <xf numFmtId="168" fontId="16" fillId="0" borderId="0" xfId="0" applyNumberFormat="1" applyFont="1" applyAlignment="1">
      <alignment horizontal="right" vertical="center" wrapText="1"/>
    </xf>
    <xf numFmtId="167" fontId="29" fillId="0" borderId="0" xfId="4" applyNumberFormat="1" applyFont="1" applyAlignment="1">
      <alignment horizontal="right" vertical="center"/>
    </xf>
    <xf numFmtId="168" fontId="29" fillId="0" borderId="0" xfId="4" applyNumberFormat="1" applyFont="1" applyAlignment="1">
      <alignment horizontal="right" vertical="center"/>
    </xf>
    <xf numFmtId="167" fontId="16" fillId="7" borderId="0" xfId="3" applyNumberFormat="1" applyFont="1" applyFill="1" applyAlignment="1">
      <alignment horizontal="center" vertical="center"/>
    </xf>
    <xf numFmtId="166" fontId="7" fillId="0" borderId="1" xfId="2" quotePrefix="1" applyNumberFormat="1" applyFont="1" applyBorder="1" applyAlignment="1">
      <alignment horizontal="right" vertical="center" wrapText="1"/>
    </xf>
    <xf numFmtId="166" fontId="8" fillId="0" borderId="0" xfId="2" applyNumberFormat="1" applyFont="1" applyAlignment="1">
      <alignment horizontal="right"/>
    </xf>
    <xf numFmtId="166" fontId="7" fillId="6" borderId="1" xfId="2" quotePrefix="1" applyNumberFormat="1" applyFont="1" applyFill="1" applyBorder="1" applyAlignment="1">
      <alignment horizontal="right" vertical="center" wrapText="1"/>
    </xf>
    <xf numFmtId="0" fontId="7" fillId="0" borderId="11" xfId="0" quotePrefix="1" applyFont="1" applyBorder="1" applyAlignment="1">
      <alignment horizontal="left" vertical="center" wrapText="1"/>
    </xf>
    <xf numFmtId="0" fontId="7" fillId="0" borderId="0" xfId="0" quotePrefix="1" applyFont="1" applyAlignment="1">
      <alignment horizontal="left" vertical="center" wrapText="1"/>
    </xf>
    <xf numFmtId="167" fontId="6" fillId="8" borderId="0" xfId="3" applyNumberFormat="1" applyFont="1" applyFill="1" applyAlignment="1">
      <alignment horizontal="center" vertical="center"/>
    </xf>
    <xf numFmtId="167" fontId="6" fillId="8" borderId="0" xfId="4" applyNumberFormat="1" applyFont="1" applyFill="1" applyAlignment="1">
      <alignment horizontal="center" vertical="center"/>
    </xf>
    <xf numFmtId="168" fontId="6" fillId="8" borderId="0" xfId="4" applyNumberFormat="1" applyFont="1" applyFill="1" applyAlignment="1">
      <alignment horizontal="center" vertical="center"/>
    </xf>
    <xf numFmtId="0" fontId="30" fillId="0" borderId="0" xfId="0" applyFont="1" applyAlignment="1">
      <alignment horizontal="right"/>
    </xf>
    <xf numFmtId="0" fontId="31" fillId="0" borderId="0" xfId="0" applyFont="1" applyAlignment="1">
      <alignment horizontal="right"/>
    </xf>
    <xf numFmtId="0" fontId="22" fillId="0" borderId="9" xfId="0" applyFont="1" applyBorder="1" applyAlignment="1">
      <alignment horizontal="left" vertical="center" wrapText="1" indent="1"/>
    </xf>
    <xf numFmtId="0" fontId="30" fillId="0" borderId="0" xfId="0" applyFont="1"/>
    <xf numFmtId="167" fontId="7" fillId="0" borderId="1" xfId="1" applyNumberFormat="1" applyFont="1" applyFill="1" applyBorder="1" applyAlignment="1" applyProtection="1">
      <alignment horizontal="right" vertical="center" wrapText="1"/>
    </xf>
    <xf numFmtId="167" fontId="16" fillId="0" borderId="0" xfId="3" applyNumberFormat="1" applyFont="1" applyAlignment="1">
      <alignment horizontal="right"/>
    </xf>
    <xf numFmtId="167" fontId="6" fillId="9" borderId="0" xfId="3" applyNumberFormat="1" applyFont="1" applyFill="1" applyAlignment="1">
      <alignment horizontal="center" vertical="center"/>
    </xf>
    <xf numFmtId="167" fontId="6" fillId="9" borderId="0" xfId="4" applyNumberFormat="1" applyFont="1" applyFill="1" applyAlignment="1">
      <alignment horizontal="center" vertical="center"/>
    </xf>
    <xf numFmtId="168" fontId="6" fillId="9" borderId="0" xfId="4" applyNumberFormat="1" applyFont="1" applyFill="1" applyAlignment="1">
      <alignment horizontal="center" vertical="center"/>
    </xf>
    <xf numFmtId="0" fontId="18" fillId="0" borderId="1" xfId="0" applyFont="1" applyBorder="1" applyAlignment="1">
      <alignment horizontal="left" vertical="center" wrapText="1" indent="1"/>
    </xf>
    <xf numFmtId="167" fontId="16" fillId="4" borderId="0" xfId="3" applyNumberFormat="1" applyFont="1" applyFill="1" applyAlignment="1" applyProtection="1">
      <alignment horizontal="right"/>
      <protection locked="0"/>
    </xf>
    <xf numFmtId="167" fontId="29" fillId="5" borderId="0" xfId="4" applyNumberFormat="1" applyFont="1" applyFill="1" applyAlignment="1" applyProtection="1">
      <alignment horizontal="right" vertical="center"/>
      <protection locked="0"/>
    </xf>
    <xf numFmtId="49" fontId="6" fillId="2" borderId="0" xfId="0" applyNumberFormat="1" applyFont="1" applyFill="1" applyAlignment="1">
      <alignment horizontal="center"/>
    </xf>
    <xf numFmtId="0" fontId="6" fillId="2" borderId="0" xfId="0" applyFont="1" applyFill="1" applyAlignment="1">
      <alignment horizontal="center"/>
    </xf>
    <xf numFmtId="0" fontId="6" fillId="7" borderId="0" xfId="0" applyFont="1" applyFill="1" applyAlignment="1">
      <alignment horizontal="center"/>
    </xf>
    <xf numFmtId="49" fontId="6" fillId="8" borderId="0" xfId="3" applyNumberFormat="1" applyFont="1" applyFill="1" applyAlignment="1">
      <alignment horizontal="center" vertical="center"/>
    </xf>
    <xf numFmtId="0" fontId="6" fillId="8" borderId="0" xfId="0" applyFont="1" applyFill="1" applyAlignment="1">
      <alignment horizontal="center"/>
    </xf>
    <xf numFmtId="49" fontId="6" fillId="9" borderId="0" xfId="3" applyNumberFormat="1" applyFont="1" applyFill="1" applyAlignment="1">
      <alignment horizontal="center" vertical="center"/>
    </xf>
    <xf numFmtId="0" fontId="6" fillId="9" borderId="0" xfId="0" applyFont="1" applyFill="1" applyAlignment="1">
      <alignment horizontal="center"/>
    </xf>
    <xf numFmtId="0" fontId="7" fillId="0" borderId="0" xfId="0" applyFont="1" applyAlignment="1">
      <alignment vertical="top" wrapText="1"/>
    </xf>
    <xf numFmtId="0" fontId="4" fillId="10" borderId="0" xfId="0" applyFont="1" applyFill="1" applyAlignment="1">
      <alignment vertical="top"/>
    </xf>
    <xf numFmtId="0" fontId="33" fillId="0" borderId="0" xfId="5" applyFont="1"/>
    <xf numFmtId="0" fontId="15" fillId="0" borderId="0" xfId="0" applyFont="1" applyAlignment="1">
      <alignment vertical="top" wrapText="1"/>
    </xf>
    <xf numFmtId="0" fontId="7" fillId="0" borderId="0" xfId="0" applyFont="1" applyAlignment="1">
      <alignment wrapText="1"/>
    </xf>
    <xf numFmtId="0" fontId="7" fillId="0" borderId="0" xfId="0" quotePrefix="1" applyFont="1" applyAlignment="1">
      <alignment vertical="top" wrapText="1"/>
    </xf>
    <xf numFmtId="0" fontId="25" fillId="0" borderId="0" xfId="0" applyFont="1" applyAlignment="1">
      <alignment wrapText="1"/>
    </xf>
    <xf numFmtId="0" fontId="6" fillId="2" borderId="0" xfId="0" applyFont="1" applyFill="1"/>
    <xf numFmtId="15" fontId="6" fillId="2" borderId="0" xfId="0" applyNumberFormat="1" applyFont="1" applyFill="1"/>
    <xf numFmtId="0" fontId="19" fillId="0" borderId="0" xfId="0" applyFont="1"/>
    <xf numFmtId="164" fontId="19" fillId="0" borderId="0" xfId="1" applyNumberFormat="1" applyFont="1"/>
    <xf numFmtId="0" fontId="8" fillId="0" borderId="0" xfId="0" applyFont="1" applyAlignment="1">
      <alignment horizontal="left" indent="1"/>
    </xf>
    <xf numFmtId="164" fontId="8" fillId="0" borderId="0" xfId="1" applyNumberFormat="1" applyFont="1"/>
    <xf numFmtId="0" fontId="19" fillId="0" borderId="0" xfId="0" applyFont="1" applyAlignment="1">
      <alignment horizontal="left" indent="1"/>
    </xf>
    <xf numFmtId="0" fontId="8" fillId="0" borderId="0" xfId="0" applyFont="1" applyAlignment="1">
      <alignment horizontal="left" indent="2"/>
    </xf>
    <xf numFmtId="0" fontId="21" fillId="0" borderId="0" xfId="0" applyFont="1"/>
    <xf numFmtId="164" fontId="21" fillId="0" borderId="0" xfId="1" applyNumberFormat="1" applyFont="1"/>
    <xf numFmtId="0" fontId="6" fillId="0" borderId="0" xfId="0" applyFont="1"/>
    <xf numFmtId="0" fontId="7" fillId="0" borderId="0" xfId="0" applyFont="1"/>
    <xf numFmtId="164" fontId="8" fillId="0" borderId="0" xfId="1" applyNumberFormat="1" applyFont="1" applyFill="1"/>
    <xf numFmtId="0" fontId="7" fillId="0" borderId="0" xfId="0" applyFont="1" applyAlignment="1">
      <alignment horizontal="left" indent="1"/>
    </xf>
    <xf numFmtId="164" fontId="19" fillId="0" borderId="0" xfId="1" applyNumberFormat="1" applyFont="1" applyFill="1"/>
    <xf numFmtId="0" fontId="15" fillId="0" borderId="0" xfId="0" applyFont="1" applyAlignment="1">
      <alignment horizontal="left" indent="1"/>
    </xf>
    <xf numFmtId="0" fontId="15" fillId="0" borderId="0" xfId="0" applyFont="1" applyAlignment="1">
      <alignment horizontal="left" indent="2"/>
    </xf>
    <xf numFmtId="0" fontId="7" fillId="0" borderId="0" xfId="0" applyFont="1" applyAlignment="1">
      <alignment horizontal="left" indent="2"/>
    </xf>
    <xf numFmtId="10" fontId="21" fillId="0" borderId="0" xfId="2" applyNumberFormat="1" applyFont="1"/>
    <xf numFmtId="10" fontId="21" fillId="0" borderId="0" xfId="2" applyNumberFormat="1" applyFont="1" applyFill="1"/>
    <xf numFmtId="0" fontId="28" fillId="0" borderId="0" xfId="5" applyFont="1" applyFill="1" applyAlignment="1">
      <alignment vertical="top" wrapText="1"/>
    </xf>
    <xf numFmtId="0" fontId="34" fillId="0" borderId="0" xfId="0" applyFont="1" applyAlignment="1">
      <alignment vertical="center"/>
    </xf>
    <xf numFmtId="0" fontId="34" fillId="0" borderId="0" xfId="0" applyFont="1"/>
    <xf numFmtId="0" fontId="2" fillId="0" borderId="12" xfId="0" applyFont="1" applyBorder="1"/>
    <xf numFmtId="171" fontId="2" fillId="0" borderId="12" xfId="0" applyNumberFormat="1" applyFont="1" applyBorder="1" applyAlignment="1">
      <alignment horizontal="right"/>
    </xf>
    <xf numFmtId="0" fontId="2" fillId="0" borderId="12" xfId="0" applyFont="1" applyBorder="1" applyAlignment="1">
      <alignment horizontal="right"/>
    </xf>
    <xf numFmtId="166" fontId="2" fillId="0" borderId="12" xfId="2" applyNumberFormat="1" applyFont="1" applyFill="1" applyBorder="1" applyAlignment="1">
      <alignment horizontal="right" vertical="center" wrapText="1"/>
    </xf>
    <xf numFmtId="171" fontId="2" fillId="0" borderId="12" xfId="0" applyNumberFormat="1" applyFont="1" applyBorder="1"/>
    <xf numFmtId="166" fontId="2" fillId="0" borderId="12" xfId="2" applyNumberFormat="1" applyFont="1" applyFill="1" applyBorder="1" applyAlignment="1">
      <alignment horizontal="right"/>
    </xf>
    <xf numFmtId="0" fontId="2" fillId="0" borderId="12" xfId="0" quotePrefix="1" applyFont="1" applyBorder="1" applyAlignment="1">
      <alignment horizontal="right"/>
    </xf>
    <xf numFmtId="172" fontId="2" fillId="0" borderId="12" xfId="0" applyNumberFormat="1" applyFont="1" applyBorder="1" applyAlignment="1">
      <alignment horizontal="right" vertical="center"/>
    </xf>
    <xf numFmtId="0" fontId="32" fillId="0" borderId="0" xfId="0" applyFont="1"/>
    <xf numFmtId="0" fontId="14" fillId="3" borderId="0" xfId="0" applyFont="1" applyFill="1"/>
    <xf numFmtId="0" fontId="14" fillId="3" borderId="0" xfId="0" applyFont="1" applyFill="1" applyAlignment="1">
      <alignment horizontal="center" vertical="center"/>
    </xf>
    <xf numFmtId="0" fontId="4" fillId="11" borderId="0" xfId="0" applyFont="1" applyFill="1" applyAlignment="1">
      <alignment horizontal="center" vertical="center"/>
    </xf>
    <xf numFmtId="0" fontId="35" fillId="0" borderId="0" xfId="0" applyFont="1" applyAlignment="1">
      <alignment horizontal="center" vertical="center"/>
    </xf>
    <xf numFmtId="0" fontId="35" fillId="0" borderId="0" xfId="0" applyFont="1"/>
    <xf numFmtId="14" fontId="14" fillId="3" borderId="0" xfId="0" applyNumberFormat="1" applyFont="1" applyFill="1" applyAlignment="1">
      <alignment horizontal="center" vertical="center"/>
    </xf>
    <xf numFmtId="14" fontId="4" fillId="11" borderId="0" xfId="0" applyNumberFormat="1" applyFont="1" applyFill="1" applyAlignment="1">
      <alignment horizontal="center" vertical="center"/>
    </xf>
    <xf numFmtId="14" fontId="35" fillId="0" borderId="0" xfId="0" applyNumberFormat="1" applyFont="1" applyAlignment="1">
      <alignment horizontal="center" vertical="center"/>
    </xf>
    <xf numFmtId="0" fontId="36" fillId="0" borderId="0" xfId="0" applyFont="1"/>
    <xf numFmtId="164" fontId="2" fillId="0" borderId="12" xfId="1" applyNumberFormat="1" applyFont="1" applyFill="1" applyBorder="1"/>
    <xf numFmtId="166" fontId="2" fillId="0" borderId="12" xfId="2" applyNumberFormat="1" applyFont="1" applyFill="1" applyBorder="1"/>
    <xf numFmtId="9" fontId="2" fillId="0" borderId="12" xfId="2" applyFont="1" applyFill="1" applyBorder="1" applyAlignment="1">
      <alignment vertical="center"/>
    </xf>
    <xf numFmtId="43" fontId="2" fillId="0" borderId="13" xfId="1" applyFont="1" applyFill="1" applyBorder="1"/>
    <xf numFmtId="9" fontId="2" fillId="0" borderId="0" xfId="2" applyFont="1" applyFill="1" applyBorder="1"/>
    <xf numFmtId="43" fontId="2" fillId="0" borderId="12" xfId="1" applyFont="1" applyFill="1" applyBorder="1"/>
    <xf numFmtId="0" fontId="11" fillId="0" borderId="0" xfId="0" applyFont="1" applyAlignment="1">
      <alignment horizontal="right"/>
    </xf>
    <xf numFmtId="0" fontId="37" fillId="0" borderId="0" xfId="0" applyFont="1" applyAlignment="1">
      <alignment vertical="center"/>
    </xf>
    <xf numFmtId="0" fontId="7" fillId="0" borderId="0" xfId="0" applyFont="1" applyAlignment="1">
      <alignment vertical="center"/>
    </xf>
    <xf numFmtId="14" fontId="7" fillId="0" borderId="0" xfId="0" applyNumberFormat="1" applyFont="1" applyAlignment="1">
      <alignment vertical="center"/>
    </xf>
    <xf numFmtId="0" fontId="38" fillId="0" borderId="0" xfId="0" applyFont="1"/>
    <xf numFmtId="0" fontId="4" fillId="0" borderId="0" xfId="3" applyFont="1" applyAlignment="1">
      <alignment vertical="center"/>
    </xf>
    <xf numFmtId="0" fontId="39" fillId="0" borderId="0" xfId="0" applyFont="1"/>
    <xf numFmtId="49" fontId="15" fillId="5" borderId="0" xfId="4" applyNumberFormat="1" applyFont="1" applyFill="1" applyAlignment="1">
      <alignment horizontal="center" vertical="center"/>
    </xf>
  </cellXfs>
  <cellStyles count="7">
    <cellStyle name="% 2" xfId="6" xr:uid="{382FA69E-8A2B-4C56-A835-975B2A13F6A9}"/>
    <cellStyle name="Comma" xfId="1" builtinId="3"/>
    <cellStyle name="Hyperlink" xfId="5" builtinId="8"/>
    <cellStyle name="Normal" xfId="0" builtinId="0"/>
    <cellStyle name="Normal 2" xfId="3" xr:uid="{3A12BCB6-C232-48F3-B85A-D73544C18302}"/>
    <cellStyle name="Normal_Figures Press Release 2010 12_v2501_nkv" xfId="4" xr:uid="{664E9181-073D-4855-99E9-956D47D4A46F}"/>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197224</xdr:colOff>
      <xdr:row>0</xdr:row>
      <xdr:rowOff>53788</xdr:rowOff>
    </xdr:from>
    <xdr:to>
      <xdr:col>2</xdr:col>
      <xdr:colOff>887398</xdr:colOff>
      <xdr:row>0</xdr:row>
      <xdr:rowOff>356249</xdr:rowOff>
    </xdr:to>
    <xdr:pic>
      <xdr:nvPicPr>
        <xdr:cNvPr id="3" name="Graphic 2">
          <a:extLst>
            <a:ext uri="{FF2B5EF4-FFF2-40B4-BE49-F238E27FC236}">
              <a16:creationId xmlns:a16="http://schemas.microsoft.com/office/drawing/2014/main" id="{EE2A65F7-2477-4D83-9B04-9094EE9A9A3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67553" y="53788"/>
          <a:ext cx="1012904" cy="302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1010999</xdr:colOff>
      <xdr:row>2</xdr:row>
      <xdr:rowOff>132916</xdr:rowOff>
    </xdr:to>
    <xdr:pic>
      <xdr:nvPicPr>
        <xdr:cNvPr id="2" name="Graphic 1">
          <a:extLst>
            <a:ext uri="{FF2B5EF4-FFF2-40B4-BE49-F238E27FC236}">
              <a16:creationId xmlns:a16="http://schemas.microsoft.com/office/drawing/2014/main" id="{A680F271-71DB-4312-83DD-33687E713F1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09550" y="171450"/>
          <a:ext cx="1010999" cy="3157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205740</xdr:colOff>
      <xdr:row>0</xdr:row>
      <xdr:rowOff>129540</xdr:rowOff>
    </xdr:from>
    <xdr:to>
      <xdr:col>1</xdr:col>
      <xdr:colOff>976709</xdr:colOff>
      <xdr:row>2</xdr:row>
      <xdr:rowOff>75766</xdr:rowOff>
    </xdr:to>
    <xdr:pic>
      <xdr:nvPicPr>
        <xdr:cNvPr id="3" name="Graphic 2">
          <a:extLst>
            <a:ext uri="{FF2B5EF4-FFF2-40B4-BE49-F238E27FC236}">
              <a16:creationId xmlns:a16="http://schemas.microsoft.com/office/drawing/2014/main" id="{F4ACD103-7B25-4DB4-B17F-BC94E311681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05740" y="129540"/>
          <a:ext cx="1014809" cy="3119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1022429</xdr:colOff>
      <xdr:row>1</xdr:row>
      <xdr:rowOff>119581</xdr:rowOff>
    </xdr:to>
    <xdr:pic>
      <xdr:nvPicPr>
        <xdr:cNvPr id="2" name="Graphic 1">
          <a:extLst>
            <a:ext uri="{FF2B5EF4-FFF2-40B4-BE49-F238E27FC236}">
              <a16:creationId xmlns:a16="http://schemas.microsoft.com/office/drawing/2014/main" id="{269B98EB-3E0F-4AF9-8ADA-2060718CF08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47650" y="0"/>
          <a:ext cx="1007189" cy="3024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190500</xdr:colOff>
      <xdr:row>0</xdr:row>
      <xdr:rowOff>219075</xdr:rowOff>
    </xdr:from>
    <xdr:to>
      <xdr:col>1</xdr:col>
      <xdr:colOff>957659</xdr:colOff>
      <xdr:row>0</xdr:row>
      <xdr:rowOff>531061</xdr:rowOff>
    </xdr:to>
    <xdr:pic>
      <xdr:nvPicPr>
        <xdr:cNvPr id="2" name="Graphic 1">
          <a:extLst>
            <a:ext uri="{FF2B5EF4-FFF2-40B4-BE49-F238E27FC236}">
              <a16:creationId xmlns:a16="http://schemas.microsoft.com/office/drawing/2014/main" id="{4A1AA78C-AAA0-47C0-B3E2-81AEB607CB0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90500" y="219075"/>
          <a:ext cx="1010999" cy="3119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investor.eliagroup.eu/en/publications" TargetMode="External"/><Relationship Id="rId1" Type="http://schemas.openxmlformats.org/officeDocument/2006/relationships/hyperlink" Target="https://investor.eliagroup.eu/en/reports-and-results/reports-for-elia-group"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1A731-A3FF-48CB-B0C6-00EF9A6E6146}">
  <sheetPr>
    <tabColor rgb="FF00B050"/>
  </sheetPr>
  <dimension ref="A1:M38"/>
  <sheetViews>
    <sheetView showGridLines="0" zoomScale="85" zoomScaleNormal="85" workbookViewId="0">
      <selection activeCell="L27" sqref="L27"/>
    </sheetView>
  </sheetViews>
  <sheetFormatPr defaultColWidth="9.109375" defaultRowHeight="13.8" x14ac:dyDescent="0.25"/>
  <cols>
    <col min="1" max="1" width="2.44140625" style="23" customWidth="1"/>
    <col min="2" max="2" width="4.6640625" style="1" customWidth="1"/>
    <col min="3" max="4" width="25.44140625" style="1" customWidth="1"/>
    <col min="5" max="5" width="21.6640625" style="1" customWidth="1"/>
    <col min="6" max="7" width="10.33203125" style="23" customWidth="1"/>
    <col min="8" max="16384" width="9.109375" style="23"/>
  </cols>
  <sheetData>
    <row r="1" spans="1:13" ht="42.6" customHeight="1" x14ac:dyDescent="0.25"/>
    <row r="2" spans="1:13" x14ac:dyDescent="0.25">
      <c r="C2" s="2" t="s">
        <v>0</v>
      </c>
    </row>
    <row r="3" spans="1:13" x14ac:dyDescent="0.25">
      <c r="G3" s="3"/>
    </row>
    <row r="4" spans="1:13" ht="16.5" customHeight="1" x14ac:dyDescent="0.25">
      <c r="B4" s="4"/>
      <c r="C4" s="24" t="s">
        <v>1</v>
      </c>
      <c r="D4" s="24" t="s">
        <v>2</v>
      </c>
      <c r="E4" s="24" t="s">
        <v>3</v>
      </c>
      <c r="F4" s="24" t="s">
        <v>4</v>
      </c>
      <c r="G4" s="3"/>
    </row>
    <row r="5" spans="1:13" ht="16.5" customHeight="1" x14ac:dyDescent="0.25">
      <c r="A5" s="25"/>
      <c r="B5" s="5">
        <v>1</v>
      </c>
      <c r="C5" s="6" t="s">
        <v>19</v>
      </c>
      <c r="D5" s="6" t="s">
        <v>20</v>
      </c>
      <c r="E5" s="6" t="s">
        <v>21</v>
      </c>
      <c r="F5" s="26">
        <v>131</v>
      </c>
      <c r="G5" s="3"/>
    </row>
    <row r="6" spans="1:13" ht="16.5" customHeight="1" x14ac:dyDescent="0.25">
      <c r="A6" s="25"/>
      <c r="B6" s="5">
        <v>2</v>
      </c>
      <c r="C6" s="6" t="s">
        <v>22</v>
      </c>
      <c r="D6" s="6" t="s">
        <v>23</v>
      </c>
      <c r="E6" s="6" t="s">
        <v>21</v>
      </c>
      <c r="F6" s="26">
        <v>125</v>
      </c>
      <c r="G6" s="3"/>
    </row>
    <row r="7" spans="1:13" ht="16.5" customHeight="1" x14ac:dyDescent="0.25">
      <c r="A7" s="25"/>
      <c r="B7" s="5">
        <v>3</v>
      </c>
      <c r="C7" s="6" t="s">
        <v>24</v>
      </c>
      <c r="D7" s="6" t="s">
        <v>25</v>
      </c>
      <c r="E7" s="6" t="s">
        <v>26</v>
      </c>
      <c r="F7" s="26">
        <v>125</v>
      </c>
    </row>
    <row r="8" spans="1:13" ht="16.5" customHeight="1" x14ac:dyDescent="0.25">
      <c r="A8" s="25"/>
      <c r="B8" s="5">
        <v>4</v>
      </c>
      <c r="C8" s="6" t="s">
        <v>27</v>
      </c>
      <c r="D8" s="6" t="s">
        <v>28</v>
      </c>
      <c r="E8" s="6" t="s">
        <v>21</v>
      </c>
      <c r="F8" s="26">
        <v>125</v>
      </c>
    </row>
    <row r="9" spans="1:13" ht="16.5" customHeight="1" x14ac:dyDescent="0.25">
      <c r="A9" s="25"/>
      <c r="B9" s="5">
        <v>5</v>
      </c>
      <c r="C9" s="6" t="s">
        <v>29</v>
      </c>
      <c r="D9" s="6" t="s">
        <v>30</v>
      </c>
      <c r="E9" s="6" t="s">
        <v>31</v>
      </c>
      <c r="F9" s="26">
        <v>125</v>
      </c>
    </row>
    <row r="10" spans="1:13" ht="16.5" customHeight="1" x14ac:dyDescent="0.25">
      <c r="A10" s="25"/>
      <c r="B10" s="5">
        <v>6</v>
      </c>
      <c r="C10" s="6" t="s">
        <v>32</v>
      </c>
      <c r="D10" s="6" t="s">
        <v>33</v>
      </c>
      <c r="E10" s="6" t="s">
        <v>26</v>
      </c>
      <c r="F10" s="26">
        <v>118</v>
      </c>
    </row>
    <row r="11" spans="1:13" ht="16.5" customHeight="1" x14ac:dyDescent="0.25">
      <c r="A11" s="25"/>
      <c r="B11" s="5">
        <v>7</v>
      </c>
      <c r="C11" s="6" t="s">
        <v>34</v>
      </c>
      <c r="D11" s="6" t="s">
        <v>35</v>
      </c>
      <c r="E11" s="6" t="s">
        <v>26</v>
      </c>
      <c r="F11" s="26">
        <v>117</v>
      </c>
      <c r="M11" s="23" t="s">
        <v>5</v>
      </c>
    </row>
    <row r="12" spans="1:13" ht="16.5" customHeight="1" x14ac:dyDescent="0.25">
      <c r="A12" s="25"/>
      <c r="B12" s="5">
        <v>8</v>
      </c>
      <c r="C12" s="6" t="s">
        <v>36</v>
      </c>
      <c r="D12" s="6" t="s">
        <v>37</v>
      </c>
      <c r="E12" s="6" t="s">
        <v>31</v>
      </c>
      <c r="F12" s="26">
        <v>115</v>
      </c>
    </row>
    <row r="13" spans="1:13" ht="16.5" customHeight="1" x14ac:dyDescent="0.25">
      <c r="A13" s="25"/>
      <c r="B13" s="5">
        <v>9</v>
      </c>
      <c r="C13" s="6" t="s">
        <v>38</v>
      </c>
      <c r="D13" s="6" t="s">
        <v>39</v>
      </c>
      <c r="E13" s="6" t="s">
        <v>40</v>
      </c>
      <c r="F13" s="26">
        <v>115</v>
      </c>
    </row>
    <row r="14" spans="1:13" ht="16.5" customHeight="1" x14ac:dyDescent="0.25">
      <c r="A14" s="25"/>
      <c r="B14" s="5">
        <v>10</v>
      </c>
      <c r="C14" s="6" t="s">
        <v>41</v>
      </c>
      <c r="D14" s="6" t="s">
        <v>42</v>
      </c>
      <c r="E14" s="6" t="s">
        <v>26</v>
      </c>
      <c r="F14" s="26">
        <v>110</v>
      </c>
    </row>
    <row r="15" spans="1:13" ht="16.5" customHeight="1" x14ac:dyDescent="0.25">
      <c r="A15" s="25"/>
      <c r="B15" s="5">
        <v>11</v>
      </c>
      <c r="C15" s="6" t="s">
        <v>43</v>
      </c>
      <c r="D15" s="6" t="s">
        <v>44</v>
      </c>
      <c r="E15" s="6" t="s">
        <v>40</v>
      </c>
      <c r="F15" s="26">
        <v>110</v>
      </c>
    </row>
    <row r="16" spans="1:13" ht="16.5" customHeight="1" x14ac:dyDescent="0.25">
      <c r="B16" s="7"/>
      <c r="C16" s="8"/>
      <c r="D16" s="6"/>
      <c r="E16" s="6"/>
      <c r="F16" s="26"/>
    </row>
    <row r="17" spans="3:8" x14ac:dyDescent="0.25">
      <c r="F17" s="27"/>
      <c r="G17" s="28"/>
    </row>
    <row r="18" spans="3:8" x14ac:dyDescent="0.25">
      <c r="F18" s="27"/>
      <c r="G18" s="28"/>
    </row>
    <row r="19" spans="3:8" ht="16.5" customHeight="1" x14ac:dyDescent="0.25">
      <c r="C19" s="24" t="s">
        <v>6</v>
      </c>
      <c r="D19" s="24"/>
      <c r="E19" s="24" t="s">
        <v>7</v>
      </c>
      <c r="F19" s="24" t="s">
        <v>8</v>
      </c>
      <c r="G19" s="24" t="s">
        <v>9</v>
      </c>
      <c r="H19" s="24" t="s">
        <v>10</v>
      </c>
    </row>
    <row r="20" spans="3:8" ht="16.5" customHeight="1" x14ac:dyDescent="0.25">
      <c r="C20" s="4" t="s">
        <v>11</v>
      </c>
      <c r="D20" s="4"/>
      <c r="E20" s="29">
        <v>-2.4822695035460973E-2</v>
      </c>
      <c r="F20" s="9">
        <v>110</v>
      </c>
      <c r="G20" s="9">
        <v>95</v>
      </c>
      <c r="H20" s="29">
        <v>0.15789473684210525</v>
      </c>
    </row>
    <row r="21" spans="3:8" ht="16.5" customHeight="1" x14ac:dyDescent="0.25">
      <c r="C21" s="4" t="s">
        <v>12</v>
      </c>
      <c r="D21" s="4"/>
      <c r="E21" s="29">
        <v>6.0606060606060774E-2</v>
      </c>
      <c r="F21" s="9">
        <v>119.63636363636364</v>
      </c>
      <c r="G21" s="9">
        <v>112.4</v>
      </c>
      <c r="H21" s="29">
        <v>6.4380459398252973E-2</v>
      </c>
    </row>
    <row r="22" spans="3:8" ht="16.5" customHeight="1" x14ac:dyDescent="0.25">
      <c r="C22" s="4" t="s">
        <v>13</v>
      </c>
      <c r="D22" s="4"/>
      <c r="E22" s="29">
        <v>4.6099290780141855E-2</v>
      </c>
      <c r="F22" s="9">
        <v>118</v>
      </c>
      <c r="G22" s="9">
        <v>112.5</v>
      </c>
      <c r="H22" s="29">
        <v>4.8888888888888891E-2</v>
      </c>
    </row>
    <row r="23" spans="3:8" ht="16.5" customHeight="1" x14ac:dyDescent="0.25">
      <c r="C23" s="4" t="s">
        <v>14</v>
      </c>
      <c r="D23" s="4"/>
      <c r="E23" s="29">
        <v>0.16134751773049638</v>
      </c>
      <c r="F23" s="9">
        <v>131</v>
      </c>
      <c r="G23" s="9">
        <v>125</v>
      </c>
      <c r="H23" s="29">
        <v>4.8000000000000001E-2</v>
      </c>
    </row>
    <row r="24" spans="3:8" ht="16.5" customHeight="1" x14ac:dyDescent="0.25">
      <c r="C24" s="4" t="s">
        <v>15</v>
      </c>
      <c r="D24" s="4"/>
      <c r="E24" s="10"/>
      <c r="F24" s="11">
        <v>11</v>
      </c>
      <c r="G24" s="11">
        <v>10</v>
      </c>
      <c r="H24" s="12"/>
    </row>
    <row r="25" spans="3:8" ht="16.5" customHeight="1" x14ac:dyDescent="0.25">
      <c r="C25" s="4"/>
      <c r="D25" s="13" t="s">
        <v>16</v>
      </c>
      <c r="E25" s="30">
        <v>112.8</v>
      </c>
      <c r="F25" s="31"/>
      <c r="G25" s="32"/>
      <c r="H25" s="32"/>
    </row>
    <row r="26" spans="3:8" ht="16.5" customHeight="1" x14ac:dyDescent="0.25">
      <c r="C26" s="4"/>
      <c r="D26" s="13" t="s">
        <v>17</v>
      </c>
      <c r="E26" s="14">
        <v>45677</v>
      </c>
      <c r="F26" s="31"/>
      <c r="G26" s="32"/>
      <c r="H26" s="32"/>
    </row>
    <row r="27" spans="3:8" x14ac:dyDescent="0.25">
      <c r="E27" s="15" t="s">
        <v>18</v>
      </c>
      <c r="F27" s="27"/>
      <c r="G27" s="28"/>
      <c r="H27" s="28"/>
    </row>
    <row r="28" spans="3:8" x14ac:dyDescent="0.25">
      <c r="C28" s="16"/>
      <c r="D28" s="16"/>
      <c r="E28" s="17"/>
      <c r="F28" s="17"/>
      <c r="G28" s="17"/>
    </row>
    <row r="29" spans="3:8" x14ac:dyDescent="0.25">
      <c r="C29" s="18"/>
      <c r="D29" s="19"/>
      <c r="E29" s="20"/>
      <c r="F29" s="20"/>
      <c r="G29" s="21"/>
    </row>
    <row r="30" spans="3:8" x14ac:dyDescent="0.25">
      <c r="C30" s="18"/>
      <c r="D30" s="19"/>
      <c r="E30" s="20"/>
      <c r="F30" s="20"/>
      <c r="G30" s="21"/>
    </row>
    <row r="31" spans="3:8" x14ac:dyDescent="0.25">
      <c r="C31" s="18"/>
      <c r="D31" s="19"/>
      <c r="E31" s="20"/>
      <c r="F31" s="20"/>
      <c r="G31" s="21"/>
    </row>
    <row r="32" spans="3:8" x14ac:dyDescent="0.25">
      <c r="C32" s="18"/>
      <c r="D32" s="19"/>
      <c r="E32" s="20"/>
      <c r="F32" s="20"/>
      <c r="G32" s="21"/>
    </row>
    <row r="33" spans="3:6" x14ac:dyDescent="0.25">
      <c r="C33" s="22"/>
      <c r="D33" s="22"/>
      <c r="E33" s="15"/>
      <c r="F33" s="27"/>
    </row>
    <row r="34" spans="3:6" x14ac:dyDescent="0.25">
      <c r="C34" s="22"/>
      <c r="D34" s="22"/>
      <c r="F34" s="27"/>
    </row>
    <row r="35" spans="3:6" x14ac:dyDescent="0.25">
      <c r="C35" s="22"/>
      <c r="D35" s="22"/>
    </row>
    <row r="36" spans="3:6" x14ac:dyDescent="0.25">
      <c r="C36" s="22"/>
      <c r="D36" s="22"/>
    </row>
    <row r="37" spans="3:6" x14ac:dyDescent="0.25">
      <c r="C37" s="22"/>
      <c r="D37" s="22"/>
    </row>
    <row r="38" spans="3:6" x14ac:dyDescent="0.25">
      <c r="C38" s="22"/>
      <c r="D38" s="22"/>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B14EE-F702-489A-9DAB-741402EC6F8E}">
  <sheetPr>
    <tabColor rgb="FF00B050"/>
  </sheetPr>
  <dimension ref="A2:AV154"/>
  <sheetViews>
    <sheetView showGridLines="0" tabSelected="1" zoomScale="85" zoomScaleNormal="85" workbookViewId="0">
      <selection activeCell="B5" sqref="B5"/>
    </sheetView>
  </sheetViews>
  <sheetFormatPr defaultColWidth="8.88671875" defaultRowHeight="13.2" x14ac:dyDescent="0.25"/>
  <cols>
    <col min="1" max="1" width="3.109375" style="61" customWidth="1"/>
    <col min="2" max="2" width="73.44140625" style="123" customWidth="1"/>
    <col min="3" max="3" width="2.33203125" style="61" customWidth="1"/>
    <col min="4" max="4" width="9.109375" style="62" customWidth="1"/>
    <col min="5" max="5" width="9.33203125" style="62" bestFit="1" customWidth="1"/>
    <col min="6" max="6" width="2.33203125" style="63" customWidth="1"/>
    <col min="7" max="10" width="9.33203125" style="62" customWidth="1"/>
    <col min="11" max="11" width="7.77734375" style="64" customWidth="1"/>
    <col min="12" max="12" width="2.33203125" style="63" customWidth="1"/>
    <col min="13" max="16" width="9.33203125" style="62" customWidth="1"/>
    <col min="17" max="17" width="7.77734375" style="64" customWidth="1"/>
    <col min="18" max="18" width="2.33203125" style="63" customWidth="1"/>
    <col min="19" max="22" width="9.33203125" style="62" customWidth="1"/>
    <col min="23" max="23" width="7.77734375" style="64" customWidth="1"/>
    <col min="24" max="24" width="2.33203125" style="63" customWidth="1"/>
    <col min="25" max="28" width="9.33203125" style="62" customWidth="1"/>
    <col min="29" max="29" width="7.77734375" style="64" customWidth="1"/>
    <col min="30" max="30" width="2.33203125" style="63" customWidth="1"/>
    <col min="31" max="16384" width="8.88671875" style="61"/>
  </cols>
  <sheetData>
    <row r="2" spans="2:48" s="41" customFormat="1" ht="14.4" x14ac:dyDescent="0.3">
      <c r="B2" s="33"/>
      <c r="C2" s="34"/>
      <c r="D2" s="35"/>
      <c r="E2" s="35"/>
      <c r="F2" s="36"/>
      <c r="G2" s="35"/>
      <c r="H2" s="37"/>
      <c r="I2" s="37"/>
      <c r="J2" s="37"/>
      <c r="K2" s="38"/>
      <c r="L2" s="36"/>
      <c r="M2" s="37"/>
      <c r="N2" s="37"/>
      <c r="O2" s="37"/>
      <c r="P2" s="37"/>
      <c r="Q2" s="38"/>
      <c r="R2" s="36"/>
      <c r="S2" s="37"/>
      <c r="T2" s="37"/>
      <c r="U2" s="37"/>
      <c r="V2" s="37"/>
      <c r="W2" s="38"/>
      <c r="X2" s="36"/>
      <c r="Y2" s="37"/>
      <c r="Z2" s="37"/>
      <c r="AA2" s="37"/>
      <c r="AB2" s="37"/>
      <c r="AC2" s="38"/>
      <c r="AD2" s="39"/>
      <c r="AE2" s="40"/>
    </row>
    <row r="3" spans="2:48" s="42" customFormat="1" ht="14.4" x14ac:dyDescent="0.3">
      <c r="C3" s="43"/>
      <c r="D3" s="44" t="s">
        <v>59</v>
      </c>
      <c r="E3" s="44" t="s">
        <v>60</v>
      </c>
      <c r="F3" s="45"/>
      <c r="G3" s="174" t="s">
        <v>61</v>
      </c>
      <c r="H3" s="175"/>
      <c r="I3" s="175"/>
      <c r="J3" s="175"/>
      <c r="K3" s="175"/>
      <c r="L3" s="45"/>
      <c r="M3" s="174" t="s">
        <v>62</v>
      </c>
      <c r="N3" s="175"/>
      <c r="O3" s="175"/>
      <c r="P3" s="175"/>
      <c r="Q3" s="175"/>
      <c r="R3" s="45"/>
      <c r="S3" s="174" t="s">
        <v>63</v>
      </c>
      <c r="T3" s="175"/>
      <c r="U3" s="175"/>
      <c r="V3" s="175"/>
      <c r="W3" s="175"/>
      <c r="X3" s="45"/>
      <c r="Y3" s="174" t="s">
        <v>64</v>
      </c>
      <c r="Z3" s="175"/>
      <c r="AA3" s="175"/>
      <c r="AB3" s="175"/>
      <c r="AC3" s="175"/>
      <c r="AD3" s="46"/>
      <c r="AE3" s="47"/>
      <c r="AF3" s="47"/>
      <c r="AG3" s="47"/>
      <c r="AH3" s="47"/>
      <c r="AI3" s="47"/>
      <c r="AJ3" s="48"/>
      <c r="AK3" s="242"/>
      <c r="AL3" s="242"/>
      <c r="AM3" s="242"/>
      <c r="AN3" s="242"/>
      <c r="AO3" s="48"/>
      <c r="AP3" s="48"/>
      <c r="AQ3" s="43"/>
      <c r="AR3" s="43"/>
      <c r="AS3" s="43"/>
      <c r="AT3" s="43"/>
      <c r="AU3" s="43"/>
      <c r="AV3" s="43"/>
    </row>
    <row r="4" spans="2:48" s="40" customFormat="1" ht="14.4" x14ac:dyDescent="0.3">
      <c r="B4" s="49" t="s">
        <v>45</v>
      </c>
      <c r="C4" s="50"/>
      <c r="D4" s="51"/>
      <c r="E4" s="51"/>
      <c r="F4" s="52"/>
      <c r="G4" s="53" t="s">
        <v>11</v>
      </c>
      <c r="H4" s="53" t="s">
        <v>12</v>
      </c>
      <c r="I4" s="53" t="s">
        <v>13</v>
      </c>
      <c r="J4" s="53" t="s">
        <v>14</v>
      </c>
      <c r="K4" s="54" t="s">
        <v>15</v>
      </c>
      <c r="L4" s="52"/>
      <c r="M4" s="53" t="s">
        <v>11</v>
      </c>
      <c r="N4" s="53" t="s">
        <v>12</v>
      </c>
      <c r="O4" s="53" t="s">
        <v>13</v>
      </c>
      <c r="P4" s="53" t="s">
        <v>14</v>
      </c>
      <c r="Q4" s="54" t="s">
        <v>15</v>
      </c>
      <c r="R4" s="52"/>
      <c r="S4" s="53" t="s">
        <v>11</v>
      </c>
      <c r="T4" s="53" t="s">
        <v>12</v>
      </c>
      <c r="U4" s="53" t="s">
        <v>13</v>
      </c>
      <c r="V4" s="53" t="s">
        <v>14</v>
      </c>
      <c r="W4" s="54" t="s">
        <v>15</v>
      </c>
      <c r="X4" s="52"/>
      <c r="Y4" s="53" t="s">
        <v>11</v>
      </c>
      <c r="Z4" s="53" t="s">
        <v>12</v>
      </c>
      <c r="AA4" s="53" t="s">
        <v>13</v>
      </c>
      <c r="AB4" s="53" t="s">
        <v>14</v>
      </c>
      <c r="AC4" s="54" t="s">
        <v>15</v>
      </c>
      <c r="AD4" s="46"/>
      <c r="AE4" s="55"/>
      <c r="AF4" s="55"/>
      <c r="AG4" s="55"/>
      <c r="AH4" s="55"/>
      <c r="AI4" s="55"/>
      <c r="AJ4" s="50"/>
      <c r="AK4" s="55"/>
      <c r="AL4" s="55"/>
      <c r="AM4" s="55"/>
      <c r="AN4" s="55"/>
      <c r="AO4" s="50"/>
      <c r="AP4" s="50"/>
      <c r="AQ4" s="50"/>
      <c r="AR4" s="50"/>
      <c r="AS4" s="50"/>
      <c r="AT4" s="50"/>
      <c r="AU4" s="50"/>
      <c r="AV4" s="50"/>
    </row>
    <row r="5" spans="2:48" s="57" customFormat="1" ht="14.4" x14ac:dyDescent="0.3">
      <c r="B5" s="56"/>
      <c r="D5" s="58"/>
      <c r="E5" s="58"/>
      <c r="F5" s="50"/>
      <c r="G5" s="58"/>
      <c r="H5" s="58"/>
      <c r="I5" s="58"/>
      <c r="J5" s="58"/>
      <c r="K5" s="59"/>
      <c r="L5" s="50"/>
      <c r="M5" s="58"/>
      <c r="N5" s="58"/>
      <c r="O5" s="58"/>
      <c r="P5" s="58"/>
      <c r="Q5" s="59"/>
      <c r="R5" s="50"/>
      <c r="S5" s="58"/>
      <c r="T5" s="58"/>
      <c r="U5" s="58"/>
      <c r="V5" s="58"/>
      <c r="W5" s="59"/>
      <c r="X5" s="50"/>
      <c r="Y5" s="58"/>
      <c r="Z5" s="58"/>
      <c r="AA5" s="58"/>
      <c r="AB5" s="58"/>
      <c r="AC5" s="59"/>
      <c r="AD5" s="39"/>
    </row>
    <row r="6" spans="2:48" ht="14.4" x14ac:dyDescent="0.3">
      <c r="B6" s="60"/>
      <c r="AD6" s="39"/>
    </row>
    <row r="7" spans="2:48" s="42" customFormat="1" ht="14.4" x14ac:dyDescent="0.3">
      <c r="B7" s="42" t="s">
        <v>46</v>
      </c>
      <c r="C7" s="43"/>
      <c r="D7" s="44" t="s">
        <v>59</v>
      </c>
      <c r="E7" s="44" t="s">
        <v>60</v>
      </c>
      <c r="F7" s="45"/>
      <c r="G7" s="175" t="s">
        <v>61</v>
      </c>
      <c r="H7" s="175"/>
      <c r="I7" s="175"/>
      <c r="J7" s="175"/>
      <c r="K7" s="175"/>
      <c r="L7" s="45"/>
      <c r="M7" s="175" t="s">
        <v>62</v>
      </c>
      <c r="N7" s="175"/>
      <c r="O7" s="175"/>
      <c r="P7" s="175"/>
      <c r="Q7" s="175"/>
      <c r="R7" s="45"/>
      <c r="S7" s="175" t="s">
        <v>63</v>
      </c>
      <c r="T7" s="175"/>
      <c r="U7" s="175"/>
      <c r="V7" s="175"/>
      <c r="W7" s="175"/>
      <c r="X7" s="45"/>
      <c r="Y7" s="175" t="s">
        <v>64</v>
      </c>
      <c r="Z7" s="175"/>
      <c r="AA7" s="175"/>
      <c r="AB7" s="175"/>
      <c r="AC7" s="175"/>
      <c r="AD7" s="46"/>
      <c r="AE7" s="47"/>
      <c r="AF7" s="47"/>
      <c r="AG7" s="47"/>
      <c r="AH7" s="47"/>
      <c r="AI7" s="47"/>
      <c r="AJ7" s="48"/>
      <c r="AK7" s="242"/>
      <c r="AL7" s="242"/>
      <c r="AM7" s="242"/>
      <c r="AN7" s="242"/>
      <c r="AO7" s="48"/>
      <c r="AP7" s="48"/>
      <c r="AQ7" s="43"/>
      <c r="AR7" s="43"/>
      <c r="AS7" s="43"/>
      <c r="AT7" s="43"/>
      <c r="AU7" s="43"/>
      <c r="AV7" s="43"/>
    </row>
    <row r="8" spans="2:48" s="40" customFormat="1" ht="14.4" x14ac:dyDescent="0.3">
      <c r="B8" s="49"/>
      <c r="C8" s="50"/>
      <c r="D8" s="51"/>
      <c r="E8" s="51"/>
      <c r="F8" s="52"/>
      <c r="G8" s="53" t="s">
        <v>11</v>
      </c>
      <c r="H8" s="53" t="s">
        <v>12</v>
      </c>
      <c r="I8" s="53" t="s">
        <v>13</v>
      </c>
      <c r="J8" s="53" t="s">
        <v>14</v>
      </c>
      <c r="K8" s="54" t="s">
        <v>15</v>
      </c>
      <c r="L8" s="52"/>
      <c r="M8" s="53" t="s">
        <v>11</v>
      </c>
      <c r="N8" s="53" t="s">
        <v>12</v>
      </c>
      <c r="O8" s="53" t="s">
        <v>13</v>
      </c>
      <c r="P8" s="53" t="s">
        <v>14</v>
      </c>
      <c r="Q8" s="54" t="s">
        <v>15</v>
      </c>
      <c r="R8" s="52"/>
      <c r="S8" s="53" t="s">
        <v>11</v>
      </c>
      <c r="T8" s="53" t="s">
        <v>12</v>
      </c>
      <c r="U8" s="53" t="s">
        <v>13</v>
      </c>
      <c r="V8" s="53" t="s">
        <v>14</v>
      </c>
      <c r="W8" s="54" t="s">
        <v>15</v>
      </c>
      <c r="X8" s="52"/>
      <c r="Y8" s="53" t="s">
        <v>11</v>
      </c>
      <c r="Z8" s="53" t="s">
        <v>12</v>
      </c>
      <c r="AA8" s="53" t="s">
        <v>13</v>
      </c>
      <c r="AB8" s="53" t="s">
        <v>14</v>
      </c>
      <c r="AC8" s="54" t="s">
        <v>15</v>
      </c>
      <c r="AD8" s="46"/>
      <c r="AE8" s="55"/>
      <c r="AF8" s="55"/>
      <c r="AG8" s="55"/>
      <c r="AH8" s="55"/>
      <c r="AI8" s="55"/>
      <c r="AJ8" s="50"/>
      <c r="AK8" s="55"/>
      <c r="AL8" s="55"/>
      <c r="AM8" s="55"/>
      <c r="AN8" s="55"/>
      <c r="AO8" s="50"/>
      <c r="AP8" s="50"/>
      <c r="AQ8" s="50"/>
      <c r="AR8" s="50"/>
      <c r="AS8" s="50"/>
      <c r="AT8" s="50"/>
      <c r="AU8" s="50"/>
      <c r="AV8" s="50"/>
    </row>
    <row r="9" spans="2:48" ht="14.4" x14ac:dyDescent="0.3">
      <c r="B9" s="56" t="s">
        <v>47</v>
      </c>
      <c r="AD9" s="39"/>
    </row>
    <row r="10" spans="2:48" ht="14.4" x14ac:dyDescent="0.3">
      <c r="B10" s="65" t="s">
        <v>65</v>
      </c>
      <c r="D10" s="66">
        <v>3953.5</v>
      </c>
      <c r="E10" s="66">
        <v>4102.8999999999996</v>
      </c>
      <c r="F10" s="66"/>
      <c r="G10" s="67">
        <v>4422.0502955459715</v>
      </c>
      <c r="H10" s="67">
        <v>5082.4460635454516</v>
      </c>
      <c r="I10" s="67">
        <v>4887.6425344525742</v>
      </c>
      <c r="J10" s="67">
        <v>6188.7617934672026</v>
      </c>
      <c r="K10" s="68">
        <v>10</v>
      </c>
      <c r="M10" s="67">
        <v>5277.1975705435771</v>
      </c>
      <c r="N10" s="67">
        <v>6168.0969995000905</v>
      </c>
      <c r="O10" s="67">
        <v>5541.615064523502</v>
      </c>
      <c r="P10" s="67">
        <v>8526.5530294706023</v>
      </c>
      <c r="Q10" s="69">
        <v>10</v>
      </c>
      <c r="S10" s="67">
        <v>5867.2427761917352</v>
      </c>
      <c r="T10" s="67">
        <v>7235.1622934369079</v>
      </c>
      <c r="U10" s="67">
        <v>6277.5314103764631</v>
      </c>
      <c r="V10" s="67">
        <v>10315.761780364513</v>
      </c>
      <c r="W10" s="69">
        <v>10</v>
      </c>
      <c r="Y10" s="67">
        <v>6385.4155244839876</v>
      </c>
      <c r="Z10" s="67">
        <v>8244.2224049808228</v>
      </c>
      <c r="AA10" s="67">
        <v>7010.0431243992025</v>
      </c>
      <c r="AB10" s="67">
        <v>11639.79445334871</v>
      </c>
      <c r="AC10" s="69">
        <v>10</v>
      </c>
      <c r="AD10" s="39"/>
    </row>
    <row r="11" spans="2:48" ht="14.4" x14ac:dyDescent="0.3">
      <c r="B11" s="70" t="s">
        <v>66</v>
      </c>
      <c r="D11" s="66">
        <v>30.2</v>
      </c>
      <c r="E11" s="66">
        <v>33.200000000000003</v>
      </c>
      <c r="F11" s="71"/>
      <c r="G11" s="67">
        <v>19</v>
      </c>
      <c r="H11" s="67">
        <v>29.298685983501173</v>
      </c>
      <c r="I11" s="67">
        <v>27.793637500000003</v>
      </c>
      <c r="J11" s="67">
        <v>45</v>
      </c>
      <c r="K11" s="68">
        <v>8</v>
      </c>
      <c r="M11" s="67">
        <v>16.633333333333336</v>
      </c>
      <c r="N11" s="67">
        <v>31.930708072502853</v>
      </c>
      <c r="O11" s="67">
        <v>28.481128124999998</v>
      </c>
      <c r="P11" s="67">
        <v>47</v>
      </c>
      <c r="Q11" s="69">
        <v>8</v>
      </c>
      <c r="S11" s="67">
        <v>25.414999999999999</v>
      </c>
      <c r="T11" s="67">
        <v>36.564647402186218</v>
      </c>
      <c r="U11" s="67">
        <v>31.509878468750003</v>
      </c>
      <c r="V11" s="67">
        <v>62.949999999999996</v>
      </c>
      <c r="W11" s="69">
        <v>8</v>
      </c>
      <c r="Y11" s="67">
        <v>25.414999999999999</v>
      </c>
      <c r="Z11" s="67">
        <v>38.506981359522705</v>
      </c>
      <c r="AA11" s="67">
        <v>30.863693608611655</v>
      </c>
      <c r="AB11" s="67">
        <v>65.682500000000005</v>
      </c>
      <c r="AC11" s="69">
        <v>8</v>
      </c>
      <c r="AD11" s="39"/>
    </row>
    <row r="12" spans="2:48" ht="14.4" x14ac:dyDescent="0.3">
      <c r="B12" s="70" t="s">
        <v>67</v>
      </c>
      <c r="D12" s="66">
        <v>1227.3</v>
      </c>
      <c r="E12" s="66">
        <v>1531.9</v>
      </c>
      <c r="F12" s="71"/>
      <c r="G12" s="67">
        <v>1833.0186064401744</v>
      </c>
      <c r="H12" s="67">
        <v>1972.655543065239</v>
      </c>
      <c r="I12" s="67">
        <v>1912.9713856127894</v>
      </c>
      <c r="J12" s="67">
        <v>2382.8882066077958</v>
      </c>
      <c r="K12" s="68">
        <v>11</v>
      </c>
      <c r="M12" s="67">
        <v>2254.6944780105769</v>
      </c>
      <c r="N12" s="67">
        <v>2444.5045823899704</v>
      </c>
      <c r="O12" s="67">
        <v>2373.3249497919228</v>
      </c>
      <c r="P12" s="67">
        <v>2977.7268796251483</v>
      </c>
      <c r="Q12" s="69">
        <v>11</v>
      </c>
      <c r="S12" s="67">
        <v>2733.8223924299787</v>
      </c>
      <c r="T12" s="67">
        <v>3008.1802778260821</v>
      </c>
      <c r="U12" s="67">
        <v>2962.8277815902434</v>
      </c>
      <c r="V12" s="67">
        <v>3556.1754039713132</v>
      </c>
      <c r="W12" s="69">
        <v>11</v>
      </c>
      <c r="Y12" s="67">
        <v>3189.4650254494368</v>
      </c>
      <c r="Z12" s="67">
        <v>3575.3026816870438</v>
      </c>
      <c r="AA12" s="67">
        <v>3563.3240607219268</v>
      </c>
      <c r="AB12" s="67">
        <v>4190.2418617426401</v>
      </c>
      <c r="AC12" s="69">
        <v>11</v>
      </c>
      <c r="AD12" s="39"/>
    </row>
    <row r="13" spans="2:48" ht="14.4" x14ac:dyDescent="0.3">
      <c r="B13" s="70" t="s">
        <v>68</v>
      </c>
      <c r="D13" s="66">
        <v>674.4</v>
      </c>
      <c r="E13" s="66">
        <v>912.2</v>
      </c>
      <c r="F13" s="71"/>
      <c r="G13" s="67">
        <v>1091.2428226563907</v>
      </c>
      <c r="H13" s="67">
        <v>1163.244815911421</v>
      </c>
      <c r="I13" s="67">
        <v>1162.1034209680645</v>
      </c>
      <c r="J13" s="67">
        <v>1297.1460660219982</v>
      </c>
      <c r="K13" s="68">
        <v>11</v>
      </c>
      <c r="M13" s="67">
        <v>1348.8897980105769</v>
      </c>
      <c r="N13" s="67">
        <v>1457.5707407192856</v>
      </c>
      <c r="O13" s="67">
        <v>1458.8534053584028</v>
      </c>
      <c r="P13" s="67">
        <v>1543.6287138521466</v>
      </c>
      <c r="Q13" s="69">
        <v>11</v>
      </c>
      <c r="S13" s="67">
        <v>1649.1168060299788</v>
      </c>
      <c r="T13" s="67">
        <v>1824.5452014091097</v>
      </c>
      <c r="U13" s="67">
        <v>1809.8215578886879</v>
      </c>
      <c r="V13" s="67">
        <v>1924.2163805881348</v>
      </c>
      <c r="W13" s="69">
        <v>11</v>
      </c>
      <c r="Y13" s="67">
        <v>1929.5201757774369</v>
      </c>
      <c r="Z13" s="67">
        <v>2183.3594895216215</v>
      </c>
      <c r="AA13" s="67">
        <v>2196.8502270027543</v>
      </c>
      <c r="AB13" s="67">
        <v>2306.6036759148351</v>
      </c>
      <c r="AC13" s="69">
        <v>11</v>
      </c>
      <c r="AD13" s="39"/>
    </row>
    <row r="14" spans="2:48" ht="14.4" x14ac:dyDescent="0.3">
      <c r="B14" s="72" t="s">
        <v>69</v>
      </c>
      <c r="D14" s="66">
        <v>-11.9</v>
      </c>
      <c r="E14" s="66">
        <v>0</v>
      </c>
      <c r="F14" s="73"/>
      <c r="G14" s="67">
        <v>0</v>
      </c>
      <c r="H14" s="67">
        <v>0</v>
      </c>
      <c r="I14" s="67">
        <v>0</v>
      </c>
      <c r="J14" s="67">
        <v>0</v>
      </c>
      <c r="K14" s="68">
        <v>3</v>
      </c>
      <c r="M14" s="67">
        <v>0</v>
      </c>
      <c r="N14" s="67">
        <v>0</v>
      </c>
      <c r="O14" s="67">
        <v>0</v>
      </c>
      <c r="P14" s="67">
        <v>0</v>
      </c>
      <c r="Q14" s="69">
        <v>3</v>
      </c>
      <c r="S14" s="67">
        <v>0</v>
      </c>
      <c r="T14" s="67">
        <v>0</v>
      </c>
      <c r="U14" s="67">
        <v>0</v>
      </c>
      <c r="V14" s="67">
        <v>0</v>
      </c>
      <c r="W14" s="69">
        <v>3</v>
      </c>
      <c r="Y14" s="67">
        <v>0</v>
      </c>
      <c r="Z14" s="67">
        <v>0</v>
      </c>
      <c r="AA14" s="67">
        <v>0</v>
      </c>
      <c r="AB14" s="67">
        <v>0</v>
      </c>
      <c r="AC14" s="69">
        <v>3</v>
      </c>
      <c r="AD14" s="39"/>
    </row>
    <row r="15" spans="2:48" ht="14.4" x14ac:dyDescent="0.3">
      <c r="B15" s="72" t="s">
        <v>70</v>
      </c>
      <c r="D15" s="66">
        <v>686.3</v>
      </c>
      <c r="E15" s="66">
        <v>912.2</v>
      </c>
      <c r="F15" s="73"/>
      <c r="G15" s="67">
        <v>1091.2428226563907</v>
      </c>
      <c r="H15" s="67">
        <v>1165.5665273105287</v>
      </c>
      <c r="I15" s="67">
        <v>1163.9245424949504</v>
      </c>
      <c r="J15" s="67">
        <v>1292.3460660219982</v>
      </c>
      <c r="K15" s="68">
        <v>8</v>
      </c>
      <c r="M15" s="67">
        <v>1348.8897980105769</v>
      </c>
      <c r="N15" s="67">
        <v>1445.8624919358808</v>
      </c>
      <c r="O15" s="67">
        <v>1449.939006313532</v>
      </c>
      <c r="P15" s="67">
        <v>1530.3038335466604</v>
      </c>
      <c r="Q15" s="69">
        <v>8</v>
      </c>
      <c r="S15" s="67">
        <v>1649.1168060299788</v>
      </c>
      <c r="T15" s="67">
        <v>1820.1516657043405</v>
      </c>
      <c r="U15" s="67">
        <v>1818.3248803832348</v>
      </c>
      <c r="V15" s="67">
        <v>1924.2163805881348</v>
      </c>
      <c r="W15" s="69">
        <v>8</v>
      </c>
      <c r="Y15" s="67">
        <v>1929.5201757774369</v>
      </c>
      <c r="Z15" s="67">
        <v>2182.268471593703</v>
      </c>
      <c r="AA15" s="67">
        <v>2230.5014545649228</v>
      </c>
      <c r="AB15" s="67">
        <v>2306.6036759148351</v>
      </c>
      <c r="AC15" s="69">
        <v>8</v>
      </c>
      <c r="AD15" s="39"/>
    </row>
    <row r="16" spans="2:48" ht="14.4" x14ac:dyDescent="0.3">
      <c r="B16" s="70" t="s">
        <v>71</v>
      </c>
      <c r="D16" s="66">
        <v>-119.3</v>
      </c>
      <c r="E16" s="66">
        <v>-172.4</v>
      </c>
      <c r="F16" s="71"/>
      <c r="G16" s="67">
        <v>-430.44598399069565</v>
      </c>
      <c r="H16" s="67">
        <v>-270.85391916713525</v>
      </c>
      <c r="I16" s="67">
        <v>-259.34496674310191</v>
      </c>
      <c r="J16" s="67">
        <v>-188.44753409056301</v>
      </c>
      <c r="K16" s="68">
        <v>11</v>
      </c>
      <c r="M16" s="67">
        <v>-527.80383611067464</v>
      </c>
      <c r="N16" s="67">
        <v>-373.63296971815907</v>
      </c>
      <c r="O16" s="67">
        <v>-375.72</v>
      </c>
      <c r="P16" s="67">
        <v>-327.96928155848377</v>
      </c>
      <c r="Q16" s="69">
        <v>11</v>
      </c>
      <c r="S16" s="67">
        <v>-647.38667666721858</v>
      </c>
      <c r="T16" s="67">
        <v>-507.77129037817178</v>
      </c>
      <c r="U16" s="67">
        <v>-504.75119693969958</v>
      </c>
      <c r="V16" s="67">
        <v>-424.48696889958501</v>
      </c>
      <c r="W16" s="69">
        <v>11</v>
      </c>
      <c r="Y16" s="67">
        <v>-900.9171381127228</v>
      </c>
      <c r="Z16" s="67">
        <v>-651.93777908989637</v>
      </c>
      <c r="AA16" s="67">
        <v>-610.34837212414982</v>
      </c>
      <c r="AB16" s="67">
        <v>-526.38974329550092</v>
      </c>
      <c r="AC16" s="69">
        <v>11</v>
      </c>
      <c r="AD16" s="39"/>
    </row>
    <row r="17" spans="1:48" ht="14.4" x14ac:dyDescent="0.3">
      <c r="B17" s="74" t="s">
        <v>72</v>
      </c>
      <c r="D17" s="75">
        <v>411.4</v>
      </c>
      <c r="E17" s="75">
        <v>512.5</v>
      </c>
      <c r="F17" s="76"/>
      <c r="G17" s="77">
        <v>529.93557316771273</v>
      </c>
      <c r="H17" s="77">
        <v>624.60082811611608</v>
      </c>
      <c r="I17" s="77">
        <v>629.39019925054413</v>
      </c>
      <c r="J17" s="77">
        <v>651.53495116152237</v>
      </c>
      <c r="K17" s="78">
        <v>10</v>
      </c>
      <c r="M17" s="77">
        <v>665.24781261265389</v>
      </c>
      <c r="N17" s="77">
        <v>756.67925162491645</v>
      </c>
      <c r="O17" s="77">
        <v>763.5622558007185</v>
      </c>
      <c r="P17" s="77">
        <v>822.09890910508886</v>
      </c>
      <c r="Q17" s="79">
        <v>10</v>
      </c>
      <c r="R17" s="80"/>
      <c r="S17" s="77">
        <v>778.88777352128454</v>
      </c>
      <c r="T17" s="77">
        <v>921.15601645929587</v>
      </c>
      <c r="U17" s="77">
        <v>923.27619050751468</v>
      </c>
      <c r="V17" s="77">
        <v>1004.3953169153194</v>
      </c>
      <c r="W17" s="79">
        <v>10</v>
      </c>
      <c r="X17" s="80"/>
      <c r="Y17" s="77">
        <v>872.89691384839682</v>
      </c>
      <c r="Z17" s="77">
        <v>1073.4945982903914</v>
      </c>
      <c r="AA17" s="77">
        <v>1106.9659971602987</v>
      </c>
      <c r="AB17" s="77">
        <v>1191.3981505433026</v>
      </c>
      <c r="AC17" s="79">
        <v>10</v>
      </c>
      <c r="AD17" s="39"/>
    </row>
    <row r="18" spans="1:48" ht="14.4" x14ac:dyDescent="0.3">
      <c r="B18" s="81" t="s">
        <v>73</v>
      </c>
      <c r="D18" s="82">
        <v>399.5</v>
      </c>
      <c r="E18" s="82">
        <v>512.5</v>
      </c>
      <c r="F18" s="83"/>
      <c r="G18" s="84">
        <v>622.61385730304528</v>
      </c>
      <c r="H18" s="84">
        <v>634.97780856669283</v>
      </c>
      <c r="I18" s="84">
        <v>632.5831215328916</v>
      </c>
      <c r="J18" s="84">
        <v>651.53495116152237</v>
      </c>
      <c r="K18" s="85">
        <v>10</v>
      </c>
      <c r="M18" s="84">
        <v>714.1594465726904</v>
      </c>
      <c r="N18" s="84">
        <v>779.92146470847433</v>
      </c>
      <c r="O18" s="84">
        <v>793.26209437408056</v>
      </c>
      <c r="P18" s="84">
        <v>827.05641291610016</v>
      </c>
      <c r="Q18" s="86">
        <v>10</v>
      </c>
      <c r="R18" s="87"/>
      <c r="S18" s="84">
        <v>856.87759350632996</v>
      </c>
      <c r="T18" s="84">
        <v>946.59469376205834</v>
      </c>
      <c r="U18" s="84">
        <v>957.79244967549789</v>
      </c>
      <c r="V18" s="84">
        <v>1004.3953169153194</v>
      </c>
      <c r="W18" s="86">
        <v>10</v>
      </c>
      <c r="X18" s="87"/>
      <c r="Y18" s="84">
        <v>969.22568175696642</v>
      </c>
      <c r="Z18" s="84">
        <v>1098.9459225375854</v>
      </c>
      <c r="AA18" s="84">
        <v>1116.5859009694645</v>
      </c>
      <c r="AB18" s="84">
        <v>1191.3981505433026</v>
      </c>
      <c r="AC18" s="86">
        <v>10</v>
      </c>
      <c r="AD18" s="39"/>
    </row>
    <row r="19" spans="1:48" ht="14.4" x14ac:dyDescent="0.3">
      <c r="B19" s="72" t="s">
        <v>74</v>
      </c>
      <c r="D19" s="66">
        <v>44.1</v>
      </c>
      <c r="E19" s="66">
        <v>62</v>
      </c>
      <c r="F19" s="73"/>
      <c r="G19" s="67">
        <v>73.598700807850364</v>
      </c>
      <c r="H19" s="67">
        <v>79.787961305769826</v>
      </c>
      <c r="I19" s="67">
        <v>80.084867578171142</v>
      </c>
      <c r="J19" s="67">
        <v>83.952280938704376</v>
      </c>
      <c r="K19" s="68">
        <v>11</v>
      </c>
      <c r="M19" s="67">
        <v>81.717819002572995</v>
      </c>
      <c r="N19" s="67">
        <v>97.313203555474374</v>
      </c>
      <c r="O19" s="67">
        <v>97.129933864634154</v>
      </c>
      <c r="P19" s="67">
        <v>111.53146084279848</v>
      </c>
      <c r="Q19" s="69">
        <v>11</v>
      </c>
      <c r="S19" s="67">
        <v>100.35012825411815</v>
      </c>
      <c r="T19" s="67">
        <v>120.56519285014546</v>
      </c>
      <c r="U19" s="67">
        <v>122.31058873210168</v>
      </c>
      <c r="V19" s="67">
        <v>136.60479128711208</v>
      </c>
      <c r="W19" s="69">
        <v>11</v>
      </c>
      <c r="Y19" s="67">
        <v>115.62703833880337</v>
      </c>
      <c r="Z19" s="67">
        <v>141.50189360425748</v>
      </c>
      <c r="AA19" s="67">
        <v>144.68347742919786</v>
      </c>
      <c r="AB19" s="67">
        <v>162.82981244826374</v>
      </c>
      <c r="AC19" s="69">
        <v>11</v>
      </c>
      <c r="AD19" s="39"/>
    </row>
    <row r="20" spans="1:48" ht="14.4" x14ac:dyDescent="0.3">
      <c r="B20" s="88" t="s">
        <v>75</v>
      </c>
      <c r="D20" s="75">
        <v>355.4</v>
      </c>
      <c r="E20" s="75">
        <v>450.6</v>
      </c>
      <c r="F20" s="89"/>
      <c r="G20" s="77">
        <v>544.18379330304526</v>
      </c>
      <c r="H20" s="77">
        <v>555.9840528874679</v>
      </c>
      <c r="I20" s="77">
        <v>555.71424231030107</v>
      </c>
      <c r="J20" s="77">
        <v>569.09388105949392</v>
      </c>
      <c r="K20" s="78">
        <v>11</v>
      </c>
      <c r="M20" s="77">
        <v>627.59610484973587</v>
      </c>
      <c r="N20" s="77">
        <v>678.31781202475679</v>
      </c>
      <c r="O20" s="77">
        <v>689.38134467172324</v>
      </c>
      <c r="P20" s="77">
        <v>721.8089097244972</v>
      </c>
      <c r="Q20" s="79">
        <v>11</v>
      </c>
      <c r="R20" s="80"/>
      <c r="S20" s="77">
        <v>746.77490722740754</v>
      </c>
      <c r="T20" s="77">
        <v>822.47592356145981</v>
      </c>
      <c r="U20" s="77">
        <v>818.87046270260839</v>
      </c>
      <c r="V20" s="77">
        <v>894.75473209240442</v>
      </c>
      <c r="W20" s="79">
        <v>11</v>
      </c>
      <c r="X20" s="80"/>
      <c r="Y20" s="77">
        <v>840.80783375696637</v>
      </c>
      <c r="Z20" s="77">
        <v>957.20029594563812</v>
      </c>
      <c r="AA20" s="77">
        <v>961.95813732821614</v>
      </c>
      <c r="AB20" s="77">
        <v>1067.4470576861227</v>
      </c>
      <c r="AC20" s="79">
        <v>11</v>
      </c>
      <c r="AD20" s="39"/>
      <c r="AE20" s="90"/>
      <c r="AF20" s="90"/>
      <c r="AH20" s="91"/>
    </row>
    <row r="21" spans="1:48" ht="14.4" x14ac:dyDescent="0.3">
      <c r="B21" s="92" t="s">
        <v>76</v>
      </c>
      <c r="D21" s="66">
        <v>31</v>
      </c>
      <c r="E21" s="66">
        <v>29.3</v>
      </c>
      <c r="F21" s="93"/>
      <c r="G21" s="67">
        <v>28.701421875000001</v>
      </c>
      <c r="H21" s="67">
        <v>29.227401988636363</v>
      </c>
      <c r="I21" s="67">
        <v>29.3</v>
      </c>
      <c r="J21" s="67">
        <v>29.3</v>
      </c>
      <c r="K21" s="68">
        <v>11</v>
      </c>
      <c r="M21" s="67">
        <v>28.402843749999999</v>
      </c>
      <c r="N21" s="67">
        <v>34.173994623803942</v>
      </c>
      <c r="O21" s="67">
        <v>29.3</v>
      </c>
      <c r="P21" s="67">
        <v>56.75</v>
      </c>
      <c r="Q21" s="69">
        <v>11</v>
      </c>
      <c r="S21" s="67">
        <v>28.402843749999999</v>
      </c>
      <c r="T21" s="67">
        <v>71.955217640949613</v>
      </c>
      <c r="U21" s="67">
        <v>57.696976158170187</v>
      </c>
      <c r="V21" s="67">
        <v>192.5</v>
      </c>
      <c r="W21" s="69">
        <v>11</v>
      </c>
      <c r="Y21" s="67">
        <v>29.25</v>
      </c>
      <c r="Z21" s="67">
        <v>112.4868554591821</v>
      </c>
      <c r="AA21" s="67">
        <v>100</v>
      </c>
      <c r="AB21" s="67">
        <v>212.125</v>
      </c>
      <c r="AC21" s="69">
        <v>11</v>
      </c>
      <c r="AD21" s="39"/>
      <c r="AF21" s="90"/>
    </row>
    <row r="22" spans="1:48" ht="14.4" x14ac:dyDescent="0.3">
      <c r="B22" s="88" t="s">
        <v>77</v>
      </c>
      <c r="D22" s="82">
        <v>324.5</v>
      </c>
      <c r="E22" s="82">
        <v>421.3</v>
      </c>
      <c r="F22" s="94"/>
      <c r="G22" s="84">
        <v>514.93379330304526</v>
      </c>
      <c r="H22" s="84">
        <v>526.75665089883148</v>
      </c>
      <c r="I22" s="84">
        <v>526.46424231030107</v>
      </c>
      <c r="J22" s="84">
        <v>540.39245918449387</v>
      </c>
      <c r="K22" s="85">
        <v>11</v>
      </c>
      <c r="M22" s="84">
        <v>598.34610484973587</v>
      </c>
      <c r="N22" s="84">
        <v>644.14381740095291</v>
      </c>
      <c r="O22" s="84">
        <v>643.4835448254621</v>
      </c>
      <c r="P22" s="84">
        <v>689.65545253177629</v>
      </c>
      <c r="Q22" s="86">
        <v>11</v>
      </c>
      <c r="R22" s="87"/>
      <c r="S22" s="84">
        <v>702.25473209240442</v>
      </c>
      <c r="T22" s="84">
        <v>750.5207059205103</v>
      </c>
      <c r="U22" s="84">
        <v>747.37735567482207</v>
      </c>
      <c r="V22" s="84">
        <v>809.89224438901408</v>
      </c>
      <c r="W22" s="86">
        <v>11</v>
      </c>
      <c r="X22" s="87"/>
      <c r="Y22" s="84">
        <v>762.4814464096271</v>
      </c>
      <c r="Z22" s="84">
        <v>844.71344048645597</v>
      </c>
      <c r="AA22" s="84">
        <v>842.39824046025035</v>
      </c>
      <c r="AB22" s="84">
        <v>923.42485484306212</v>
      </c>
      <c r="AC22" s="86">
        <v>11</v>
      </c>
      <c r="AD22" s="39"/>
      <c r="AE22" s="90"/>
      <c r="AF22" s="90"/>
      <c r="AG22" s="90"/>
    </row>
    <row r="23" spans="1:48" ht="14.4" x14ac:dyDescent="0.3">
      <c r="B23" s="95"/>
      <c r="F23" s="62"/>
      <c r="K23" s="96"/>
      <c r="M23" s="97"/>
      <c r="N23" s="97"/>
      <c r="O23" s="97"/>
      <c r="P23" s="97"/>
      <c r="Q23" s="96"/>
      <c r="S23" s="97"/>
      <c r="T23" s="97"/>
      <c r="U23" s="97"/>
      <c r="V23" s="97"/>
      <c r="W23" s="96"/>
      <c r="Y23" s="97"/>
      <c r="Z23" s="97"/>
      <c r="AA23" s="97"/>
      <c r="AB23" s="97"/>
      <c r="AC23" s="96"/>
      <c r="AD23" s="39"/>
    </row>
    <row r="24" spans="1:48" ht="14.4" x14ac:dyDescent="0.3">
      <c r="A24" s="98"/>
      <c r="B24" s="70" t="s">
        <v>78</v>
      </c>
      <c r="D24" s="66">
        <v>73.5</v>
      </c>
      <c r="E24" s="66">
        <v>73.483000000000004</v>
      </c>
      <c r="F24" s="99"/>
      <c r="G24" s="67">
        <v>97.132999999999996</v>
      </c>
      <c r="H24" s="67">
        <v>107.86118421601722</v>
      </c>
      <c r="I24" s="67">
        <v>109.04718680575309</v>
      </c>
      <c r="J24" s="67">
        <v>109.07299999999999</v>
      </c>
      <c r="K24" s="68">
        <v>10</v>
      </c>
      <c r="M24" s="67">
        <v>109.032606</v>
      </c>
      <c r="N24" s="67">
        <v>109.05475247716784</v>
      </c>
      <c r="O24" s="67">
        <v>109.05860211150613</v>
      </c>
      <c r="P24" s="67">
        <v>109.07299999999999</v>
      </c>
      <c r="Q24" s="69">
        <v>10</v>
      </c>
      <c r="S24" s="67">
        <v>109.032606</v>
      </c>
      <c r="T24" s="67">
        <v>110.05475247716784</v>
      </c>
      <c r="U24" s="67">
        <v>109.05860211150613</v>
      </c>
      <c r="V24" s="67">
        <v>119.06868261150615</v>
      </c>
      <c r="W24" s="69">
        <v>10</v>
      </c>
      <c r="Y24" s="67">
        <v>109.032606</v>
      </c>
      <c r="Z24" s="67">
        <v>111.05475247716784</v>
      </c>
      <c r="AA24" s="67">
        <v>109.05860211150613</v>
      </c>
      <c r="AB24" s="67">
        <v>129.06868261150615</v>
      </c>
      <c r="AC24" s="69">
        <v>10</v>
      </c>
      <c r="AD24" s="39"/>
    </row>
    <row r="25" spans="1:48" x14ac:dyDescent="0.25">
      <c r="B25" s="70" t="s">
        <v>79</v>
      </c>
      <c r="D25" s="66">
        <v>77.287999999999997</v>
      </c>
      <c r="E25" s="66">
        <v>77.284999999999997</v>
      </c>
      <c r="F25" s="99"/>
      <c r="G25" s="67">
        <v>97.132999999999996</v>
      </c>
      <c r="H25" s="67">
        <v>101.61812899330023</v>
      </c>
      <c r="I25" s="67">
        <v>101.13859918501197</v>
      </c>
      <c r="J25" s="67">
        <v>109.032606</v>
      </c>
      <c r="K25" s="68">
        <v>10</v>
      </c>
      <c r="M25" s="67">
        <v>109.032606</v>
      </c>
      <c r="N25" s="67">
        <v>109.05490031601724</v>
      </c>
      <c r="O25" s="67">
        <v>109.05868261150614</v>
      </c>
      <c r="P25" s="67">
        <v>109.07299999999999</v>
      </c>
      <c r="Q25" s="69">
        <v>10</v>
      </c>
      <c r="S25" s="67">
        <v>109.032606</v>
      </c>
      <c r="T25" s="67">
        <v>110.05490031601724</v>
      </c>
      <c r="U25" s="67">
        <v>109.05934130575307</v>
      </c>
      <c r="V25" s="67">
        <v>119.06868261150615</v>
      </c>
      <c r="W25" s="69">
        <v>10</v>
      </c>
      <c r="Y25" s="67">
        <v>109.032606</v>
      </c>
      <c r="Z25" s="67">
        <v>111.05490031601724</v>
      </c>
      <c r="AA25" s="67">
        <v>109.05934130575307</v>
      </c>
      <c r="AB25" s="67">
        <v>129.06868261150615</v>
      </c>
      <c r="AC25" s="69">
        <v>10</v>
      </c>
      <c r="AD25" s="100"/>
    </row>
    <row r="26" spans="1:48" ht="14.4" x14ac:dyDescent="0.3">
      <c r="B26" s="101"/>
      <c r="D26" s="102"/>
      <c r="E26" s="102"/>
      <c r="F26" s="102"/>
      <c r="G26" s="103"/>
      <c r="H26" s="103"/>
      <c r="I26" s="103"/>
      <c r="J26" s="103"/>
      <c r="K26" s="104"/>
      <c r="M26" s="103"/>
      <c r="N26" s="103"/>
      <c r="O26" s="103"/>
      <c r="P26" s="103"/>
      <c r="Q26" s="104"/>
      <c r="S26" s="103"/>
      <c r="T26" s="103"/>
      <c r="U26" s="103"/>
      <c r="V26" s="103"/>
      <c r="W26" s="104"/>
      <c r="Y26" s="103"/>
      <c r="Z26" s="103"/>
      <c r="AA26" s="103"/>
      <c r="AB26" s="103"/>
      <c r="AC26" s="104"/>
      <c r="AD26" s="39"/>
    </row>
    <row r="27" spans="1:48" ht="15" thickBot="1" x14ac:dyDescent="0.35">
      <c r="B27" s="56"/>
      <c r="D27" s="105"/>
      <c r="E27" s="105"/>
      <c r="F27" s="105"/>
      <c r="G27" s="106"/>
      <c r="H27" s="106"/>
      <c r="I27" s="106"/>
      <c r="J27" s="106"/>
      <c r="K27" s="107"/>
      <c r="M27" s="106"/>
      <c r="N27" s="106"/>
      <c r="O27" s="106"/>
      <c r="P27" s="106"/>
      <c r="Q27" s="107"/>
      <c r="S27" s="106"/>
      <c r="T27" s="106"/>
      <c r="U27" s="106"/>
      <c r="V27" s="106"/>
      <c r="W27" s="107"/>
      <c r="Y27" s="106"/>
      <c r="Z27" s="106"/>
      <c r="AA27" s="106"/>
      <c r="AB27" s="106"/>
      <c r="AC27" s="107"/>
      <c r="AD27" s="39"/>
    </row>
    <row r="28" spans="1:48" ht="14.4" x14ac:dyDescent="0.3">
      <c r="B28" s="108"/>
      <c r="AD28" s="39"/>
    </row>
    <row r="29" spans="1:48" s="42" customFormat="1" ht="14.4" x14ac:dyDescent="0.3">
      <c r="B29" s="42" t="s">
        <v>48</v>
      </c>
      <c r="C29" s="43"/>
      <c r="D29" s="44" t="s">
        <v>59</v>
      </c>
      <c r="E29" s="44" t="s">
        <v>60</v>
      </c>
      <c r="F29" s="45"/>
      <c r="G29" s="175" t="s">
        <v>61</v>
      </c>
      <c r="H29" s="175"/>
      <c r="I29" s="175"/>
      <c r="J29" s="175"/>
      <c r="K29" s="175"/>
      <c r="L29" s="45"/>
      <c r="M29" s="175" t="s">
        <v>62</v>
      </c>
      <c r="N29" s="175"/>
      <c r="O29" s="175"/>
      <c r="P29" s="175"/>
      <c r="Q29" s="175"/>
      <c r="R29" s="45"/>
      <c r="S29" s="175" t="s">
        <v>63</v>
      </c>
      <c r="T29" s="175"/>
      <c r="U29" s="175"/>
      <c r="V29" s="175"/>
      <c r="W29" s="175"/>
      <c r="X29" s="45"/>
      <c r="Y29" s="175" t="s">
        <v>64</v>
      </c>
      <c r="Z29" s="175"/>
      <c r="AA29" s="175"/>
      <c r="AB29" s="175"/>
      <c r="AC29" s="175"/>
      <c r="AD29" s="46"/>
      <c r="AE29" s="47"/>
      <c r="AF29" s="47"/>
      <c r="AG29" s="47"/>
      <c r="AH29" s="47"/>
      <c r="AI29" s="47"/>
      <c r="AJ29" s="48"/>
      <c r="AK29" s="242"/>
      <c r="AL29" s="242"/>
      <c r="AM29" s="242"/>
      <c r="AN29" s="242"/>
      <c r="AO29" s="48"/>
      <c r="AP29" s="48"/>
      <c r="AQ29" s="43"/>
      <c r="AR29" s="43"/>
      <c r="AS29" s="43"/>
      <c r="AT29" s="43"/>
      <c r="AU29" s="43"/>
      <c r="AV29" s="43"/>
    </row>
    <row r="30" spans="1:48" s="40" customFormat="1" ht="14.4" x14ac:dyDescent="0.3">
      <c r="B30" s="49"/>
      <c r="C30" s="50"/>
      <c r="D30" s="51"/>
      <c r="E30" s="51"/>
      <c r="F30" s="52"/>
      <c r="G30" s="53" t="s">
        <v>11</v>
      </c>
      <c r="H30" s="53" t="s">
        <v>12</v>
      </c>
      <c r="I30" s="53" t="s">
        <v>13</v>
      </c>
      <c r="J30" s="53" t="s">
        <v>14</v>
      </c>
      <c r="K30" s="54" t="s">
        <v>15</v>
      </c>
      <c r="L30" s="52"/>
      <c r="M30" s="53" t="s">
        <v>11</v>
      </c>
      <c r="N30" s="53" t="s">
        <v>12</v>
      </c>
      <c r="O30" s="53" t="s">
        <v>13</v>
      </c>
      <c r="P30" s="53" t="s">
        <v>14</v>
      </c>
      <c r="Q30" s="54" t="s">
        <v>15</v>
      </c>
      <c r="R30" s="52"/>
      <c r="S30" s="53" t="s">
        <v>11</v>
      </c>
      <c r="T30" s="53" t="s">
        <v>12</v>
      </c>
      <c r="U30" s="53" t="s">
        <v>13</v>
      </c>
      <c r="V30" s="53" t="s">
        <v>14</v>
      </c>
      <c r="W30" s="54" t="s">
        <v>15</v>
      </c>
      <c r="X30" s="52"/>
      <c r="Y30" s="53" t="s">
        <v>11</v>
      </c>
      <c r="Z30" s="53" t="s">
        <v>12</v>
      </c>
      <c r="AA30" s="53" t="s">
        <v>13</v>
      </c>
      <c r="AB30" s="53" t="s">
        <v>14</v>
      </c>
      <c r="AC30" s="54" t="s">
        <v>15</v>
      </c>
      <c r="AD30" s="46"/>
      <c r="AE30" s="55"/>
      <c r="AF30" s="55"/>
      <c r="AG30" s="55"/>
      <c r="AH30" s="55"/>
      <c r="AI30" s="55"/>
      <c r="AJ30" s="50"/>
      <c r="AK30" s="55"/>
      <c r="AL30" s="55"/>
      <c r="AM30" s="55"/>
      <c r="AN30" s="55"/>
      <c r="AO30" s="50"/>
      <c r="AP30" s="50"/>
      <c r="AQ30" s="50"/>
      <c r="AR30" s="50"/>
      <c r="AS30" s="50"/>
      <c r="AT30" s="50"/>
      <c r="AU30" s="50"/>
      <c r="AV30" s="50"/>
    </row>
    <row r="31" spans="1:48" ht="14.4" x14ac:dyDescent="0.3">
      <c r="B31" s="56" t="s">
        <v>47</v>
      </c>
      <c r="AD31" s="39"/>
    </row>
    <row r="32" spans="1:48" ht="14.4" x14ac:dyDescent="0.3">
      <c r="B32" s="70" t="s">
        <v>80</v>
      </c>
      <c r="D32" s="66">
        <v>19390.099999999999</v>
      </c>
      <c r="E32" s="66">
        <v>24927.599999999999</v>
      </c>
      <c r="G32" s="67">
        <v>29213.026653462497</v>
      </c>
      <c r="H32" s="67">
        <v>30074.863269345555</v>
      </c>
      <c r="I32" s="67">
        <v>30168.167431007998</v>
      </c>
      <c r="J32" s="67">
        <v>31614.17140866979</v>
      </c>
      <c r="K32" s="68">
        <v>11</v>
      </c>
      <c r="M32" s="67">
        <v>34770.556267821026</v>
      </c>
      <c r="N32" s="67">
        <v>36026.795530284595</v>
      </c>
      <c r="O32" s="67">
        <v>35617.554298270436</v>
      </c>
      <c r="P32" s="67">
        <v>38189.394000078319</v>
      </c>
      <c r="Q32" s="69">
        <v>11</v>
      </c>
      <c r="S32" s="67">
        <v>40419.562389383318</v>
      </c>
      <c r="T32" s="67">
        <v>42424.740753610968</v>
      </c>
      <c r="U32" s="67">
        <v>42154.203307882482</v>
      </c>
      <c r="V32" s="67">
        <v>45142.703196056376</v>
      </c>
      <c r="W32" s="69">
        <v>11</v>
      </c>
      <c r="Y32" s="67">
        <v>46837.422806709052</v>
      </c>
      <c r="Z32" s="67">
        <v>48611.611095134722</v>
      </c>
      <c r="AA32" s="67">
        <v>47729.643574324138</v>
      </c>
      <c r="AB32" s="67">
        <v>51868.472212748973</v>
      </c>
      <c r="AC32" s="69">
        <v>11</v>
      </c>
      <c r="AD32" s="39"/>
    </row>
    <row r="33" spans="2:48" ht="14.4" x14ac:dyDescent="0.3">
      <c r="B33" s="70" t="s">
        <v>81</v>
      </c>
      <c r="D33" s="66">
        <v>5088.5</v>
      </c>
      <c r="E33" s="66">
        <v>5556.2</v>
      </c>
      <c r="G33" s="67">
        <v>7743.3050405320237</v>
      </c>
      <c r="H33" s="67">
        <v>8163.5663163928684</v>
      </c>
      <c r="I33" s="67">
        <v>8136.0998403317362</v>
      </c>
      <c r="J33" s="67">
        <v>8792.2057964207925</v>
      </c>
      <c r="K33" s="68">
        <v>11</v>
      </c>
      <c r="M33" s="67">
        <v>8345.7996999759653</v>
      </c>
      <c r="N33" s="67">
        <v>8732.3164044118621</v>
      </c>
      <c r="O33" s="67">
        <v>8594.5186107297341</v>
      </c>
      <c r="P33" s="67">
        <v>9536.7744874032342</v>
      </c>
      <c r="Q33" s="69">
        <v>11</v>
      </c>
      <c r="S33" s="67">
        <v>8898.7292552528015</v>
      </c>
      <c r="T33" s="67">
        <v>10203.702602361389</v>
      </c>
      <c r="U33" s="67">
        <v>9961.1523369039787</v>
      </c>
      <c r="V33" s="67">
        <v>11729.196142207677</v>
      </c>
      <c r="W33" s="69">
        <v>11</v>
      </c>
      <c r="Y33" s="67">
        <v>9477.6561056644659</v>
      </c>
      <c r="Z33" s="67">
        <v>11746.957076480308</v>
      </c>
      <c r="AA33" s="67">
        <v>11881.206395541245</v>
      </c>
      <c r="AB33" s="67">
        <v>13728.021145581335</v>
      </c>
      <c r="AC33" s="69">
        <v>11</v>
      </c>
      <c r="AD33" s="39"/>
    </row>
    <row r="34" spans="2:48" ht="14.4" x14ac:dyDescent="0.3">
      <c r="B34" s="70" t="s">
        <v>82</v>
      </c>
      <c r="D34" s="66">
        <v>8641.9</v>
      </c>
      <c r="E34" s="66">
        <v>12798.2</v>
      </c>
      <c r="G34" s="67">
        <v>14004.998915044438</v>
      </c>
      <c r="H34" s="67">
        <v>14497.647279993644</v>
      </c>
      <c r="I34" s="67">
        <v>14464.729908119552</v>
      </c>
      <c r="J34" s="67">
        <v>15064.316391560813</v>
      </c>
      <c r="K34" s="68">
        <v>11</v>
      </c>
      <c r="M34" s="67">
        <v>18832.439443807041</v>
      </c>
      <c r="N34" s="67">
        <v>19986.165682384908</v>
      </c>
      <c r="O34" s="67">
        <v>20052.478194586791</v>
      </c>
      <c r="P34" s="67">
        <v>21223.47912219305</v>
      </c>
      <c r="Q34" s="69">
        <v>11</v>
      </c>
      <c r="S34" s="67">
        <v>22634.250594379828</v>
      </c>
      <c r="T34" s="67">
        <v>24390.128086769077</v>
      </c>
      <c r="U34" s="67">
        <v>23508.172775525913</v>
      </c>
      <c r="V34" s="67">
        <v>26499.408774207128</v>
      </c>
      <c r="W34" s="69">
        <v>11</v>
      </c>
      <c r="Y34" s="67">
        <v>24888.619361479839</v>
      </c>
      <c r="Z34" s="67">
        <v>28369.159560217438</v>
      </c>
      <c r="AA34" s="67">
        <v>27806.084509651941</v>
      </c>
      <c r="AB34" s="67">
        <v>31165.664978261808</v>
      </c>
      <c r="AC34" s="69">
        <v>11</v>
      </c>
      <c r="AD34" s="39"/>
    </row>
    <row r="35" spans="2:48" ht="14.4" x14ac:dyDescent="0.3">
      <c r="B35" s="70" t="s">
        <v>83</v>
      </c>
      <c r="D35" s="66">
        <v>8994.5</v>
      </c>
      <c r="E35" s="66">
        <v>13158.7</v>
      </c>
      <c r="G35" s="67">
        <v>14421.605637729943</v>
      </c>
      <c r="H35" s="67">
        <v>14782.091320319641</v>
      </c>
      <c r="I35" s="67">
        <v>14803.299081295532</v>
      </c>
      <c r="J35" s="67">
        <v>15064.316391560813</v>
      </c>
      <c r="K35" s="68">
        <v>9</v>
      </c>
      <c r="M35" s="67">
        <v>19192.939443807041</v>
      </c>
      <c r="N35" s="67">
        <v>20339.118000112281</v>
      </c>
      <c r="O35" s="67">
        <v>20444.678194586792</v>
      </c>
      <c r="P35" s="67">
        <v>21583.97912219305</v>
      </c>
      <c r="Q35" s="69">
        <v>9</v>
      </c>
      <c r="S35" s="67">
        <v>23059.469718450371</v>
      </c>
      <c r="T35" s="67">
        <v>24956.376676061562</v>
      </c>
      <c r="U35" s="67">
        <v>25812.205821988322</v>
      </c>
      <c r="V35" s="67">
        <v>26859.908774207128</v>
      </c>
      <c r="W35" s="69">
        <v>9</v>
      </c>
      <c r="Y35" s="67">
        <v>26704.848715609158</v>
      </c>
      <c r="Z35" s="67">
        <v>29133.371243050889</v>
      </c>
      <c r="AA35" s="67">
        <v>29746.636958517978</v>
      </c>
      <c r="AB35" s="67">
        <v>31434.411298968545</v>
      </c>
      <c r="AC35" s="69">
        <v>9</v>
      </c>
      <c r="AD35" s="39"/>
    </row>
    <row r="36" spans="2:48" ht="14.4" x14ac:dyDescent="0.3">
      <c r="B36" s="109"/>
      <c r="AD36" s="39"/>
    </row>
    <row r="37" spans="2:48" ht="15" thickBot="1" x14ac:dyDescent="0.35">
      <c r="B37" s="110"/>
      <c r="D37" s="105"/>
      <c r="E37" s="105"/>
      <c r="G37" s="106"/>
      <c r="H37" s="106"/>
      <c r="I37" s="106"/>
      <c r="J37" s="106"/>
      <c r="K37" s="107"/>
      <c r="M37" s="106"/>
      <c r="N37" s="106"/>
      <c r="O37" s="106"/>
      <c r="P37" s="106"/>
      <c r="Q37" s="107"/>
      <c r="S37" s="106"/>
      <c r="T37" s="106"/>
      <c r="U37" s="106"/>
      <c r="V37" s="106"/>
      <c r="W37" s="107"/>
      <c r="Y37" s="106"/>
      <c r="Z37" s="106"/>
      <c r="AA37" s="106"/>
      <c r="AB37" s="106"/>
      <c r="AC37" s="107"/>
      <c r="AD37" s="39"/>
    </row>
    <row r="38" spans="2:48" ht="14.4" x14ac:dyDescent="0.3">
      <c r="B38" s="111"/>
      <c r="AD38" s="39"/>
    </row>
    <row r="39" spans="2:48" s="42" customFormat="1" ht="14.4" x14ac:dyDescent="0.3">
      <c r="B39" s="42" t="s">
        <v>49</v>
      </c>
      <c r="C39" s="43"/>
      <c r="D39" s="44" t="s">
        <v>59</v>
      </c>
      <c r="E39" s="44" t="s">
        <v>60</v>
      </c>
      <c r="F39" s="45"/>
      <c r="G39" s="175" t="s">
        <v>61</v>
      </c>
      <c r="H39" s="175"/>
      <c r="I39" s="175"/>
      <c r="J39" s="175"/>
      <c r="K39" s="175"/>
      <c r="L39" s="45"/>
      <c r="M39" s="175" t="s">
        <v>62</v>
      </c>
      <c r="N39" s="175"/>
      <c r="O39" s="175"/>
      <c r="P39" s="175"/>
      <c r="Q39" s="175"/>
      <c r="R39" s="45"/>
      <c r="S39" s="175" t="s">
        <v>63</v>
      </c>
      <c r="T39" s="175"/>
      <c r="U39" s="175"/>
      <c r="V39" s="175"/>
      <c r="W39" s="175"/>
      <c r="X39" s="45"/>
      <c r="Y39" s="175" t="s">
        <v>64</v>
      </c>
      <c r="Z39" s="175"/>
      <c r="AA39" s="175"/>
      <c r="AB39" s="175"/>
      <c r="AC39" s="175"/>
      <c r="AD39" s="46"/>
      <c r="AE39" s="47"/>
      <c r="AF39" s="47"/>
      <c r="AG39" s="47"/>
      <c r="AH39" s="47"/>
      <c r="AI39" s="47"/>
      <c r="AJ39" s="48"/>
      <c r="AK39" s="242"/>
      <c r="AL39" s="242"/>
      <c r="AM39" s="242"/>
      <c r="AN39" s="242"/>
      <c r="AO39" s="48"/>
      <c r="AP39" s="48"/>
      <c r="AQ39" s="43"/>
      <c r="AR39" s="43"/>
      <c r="AS39" s="43"/>
      <c r="AT39" s="43"/>
      <c r="AU39" s="43"/>
      <c r="AV39" s="43"/>
    </row>
    <row r="40" spans="2:48" s="40" customFormat="1" ht="14.4" x14ac:dyDescent="0.3">
      <c r="B40" s="49"/>
      <c r="C40" s="50"/>
      <c r="D40" s="51"/>
      <c r="E40" s="51"/>
      <c r="F40" s="52"/>
      <c r="G40" s="53" t="s">
        <v>11</v>
      </c>
      <c r="H40" s="53" t="s">
        <v>12</v>
      </c>
      <c r="I40" s="53" t="s">
        <v>13</v>
      </c>
      <c r="J40" s="53" t="s">
        <v>14</v>
      </c>
      <c r="K40" s="54" t="s">
        <v>15</v>
      </c>
      <c r="L40" s="52"/>
      <c r="M40" s="53" t="s">
        <v>11</v>
      </c>
      <c r="N40" s="53" t="s">
        <v>12</v>
      </c>
      <c r="O40" s="53" t="s">
        <v>13</v>
      </c>
      <c r="P40" s="53" t="s">
        <v>14</v>
      </c>
      <c r="Q40" s="54" t="s">
        <v>15</v>
      </c>
      <c r="R40" s="52"/>
      <c r="S40" s="53" t="s">
        <v>11</v>
      </c>
      <c r="T40" s="53" t="s">
        <v>12</v>
      </c>
      <c r="U40" s="53" t="s">
        <v>13</v>
      </c>
      <c r="V40" s="53" t="s">
        <v>14</v>
      </c>
      <c r="W40" s="54" t="s">
        <v>15</v>
      </c>
      <c r="X40" s="52"/>
      <c r="Y40" s="53" t="s">
        <v>11</v>
      </c>
      <c r="Z40" s="53" t="s">
        <v>12</v>
      </c>
      <c r="AA40" s="53" t="s">
        <v>13</v>
      </c>
      <c r="AB40" s="53" t="s">
        <v>14</v>
      </c>
      <c r="AC40" s="54" t="s">
        <v>15</v>
      </c>
      <c r="AD40" s="46"/>
      <c r="AE40" s="55"/>
      <c r="AF40" s="55"/>
      <c r="AG40" s="55"/>
      <c r="AH40" s="55"/>
      <c r="AI40" s="55"/>
      <c r="AJ40" s="50"/>
      <c r="AK40" s="55"/>
      <c r="AL40" s="55"/>
      <c r="AM40" s="55"/>
      <c r="AN40" s="55"/>
      <c r="AO40" s="50"/>
      <c r="AP40" s="50"/>
      <c r="AQ40" s="50"/>
      <c r="AR40" s="50"/>
      <c r="AS40" s="50"/>
      <c r="AT40" s="50"/>
      <c r="AU40" s="50"/>
      <c r="AV40" s="50"/>
    </row>
    <row r="41" spans="2:48" ht="14.4" x14ac:dyDescent="0.3">
      <c r="B41" s="56"/>
      <c r="AD41" s="39"/>
    </row>
    <row r="42" spans="2:48" x14ac:dyDescent="0.25">
      <c r="B42" s="112" t="s">
        <v>84</v>
      </c>
      <c r="D42" s="113">
        <v>4.1970000000000001</v>
      </c>
      <c r="E42" s="113">
        <v>5.450907529215737</v>
      </c>
      <c r="G42" s="114">
        <v>4.7227504889963399</v>
      </c>
      <c r="H42" s="114">
        <v>5.1535249814869726</v>
      </c>
      <c r="I42" s="114">
        <v>5.2054461740591371</v>
      </c>
      <c r="J42" s="114">
        <v>5.4145916774003551</v>
      </c>
      <c r="K42" s="68">
        <v>11</v>
      </c>
      <c r="M42" s="114">
        <v>5.4877722068730144</v>
      </c>
      <c r="N42" s="114">
        <v>5.9028788975582867</v>
      </c>
      <c r="O42" s="114">
        <v>5.8997299424723773</v>
      </c>
      <c r="P42" s="114">
        <v>6.3244631329061516</v>
      </c>
      <c r="Q42" s="69">
        <v>11</v>
      </c>
      <c r="S42" s="114">
        <v>6.1076300610882601</v>
      </c>
      <c r="T42" s="114">
        <v>6.8720101334599688</v>
      </c>
      <c r="U42" s="114">
        <v>6.8890159238300752</v>
      </c>
      <c r="V42" s="114">
        <v>7.4270907631647169</v>
      </c>
      <c r="W42" s="69">
        <v>11</v>
      </c>
      <c r="Y42" s="114">
        <v>6.526743927462638</v>
      </c>
      <c r="Z42" s="114">
        <v>7.6306221657558133</v>
      </c>
      <c r="AA42" s="114">
        <v>7.4808809732656654</v>
      </c>
      <c r="AB42" s="114">
        <v>8.4661481946889019</v>
      </c>
      <c r="AC42" s="69">
        <v>11</v>
      </c>
      <c r="AD42" s="100"/>
    </row>
    <row r="43" spans="2:48" x14ac:dyDescent="0.25">
      <c r="B43" s="112" t="s">
        <v>85</v>
      </c>
      <c r="D43" s="113">
        <v>1.99</v>
      </c>
      <c r="E43" s="113">
        <v>2.0499999999999998</v>
      </c>
      <c r="F43" s="115"/>
      <c r="G43" s="114">
        <v>1.95</v>
      </c>
      <c r="H43" s="114">
        <v>2.0414389063244061</v>
      </c>
      <c r="I43" s="114">
        <v>2.0085000000000002</v>
      </c>
      <c r="J43" s="114">
        <v>2.12</v>
      </c>
      <c r="K43" s="68">
        <v>11</v>
      </c>
      <c r="M43" s="114">
        <v>1.9889999999999999</v>
      </c>
      <c r="N43" s="114">
        <v>2.0865227598916074</v>
      </c>
      <c r="O43" s="114">
        <v>2.0587124999999999</v>
      </c>
      <c r="P43" s="114">
        <v>2.1624000000000003</v>
      </c>
      <c r="Q43" s="69">
        <v>11</v>
      </c>
      <c r="S43" s="114">
        <v>2.0287799999999998</v>
      </c>
      <c r="T43" s="114">
        <v>2.1329933331048072</v>
      </c>
      <c r="U43" s="114">
        <v>2.1101803124999998</v>
      </c>
      <c r="V43" s="114">
        <v>2.2124407636528742</v>
      </c>
      <c r="W43" s="69">
        <v>11</v>
      </c>
      <c r="Y43" s="114">
        <v>2.0693555999999997</v>
      </c>
      <c r="Z43" s="114">
        <v>2.1803381898212177</v>
      </c>
      <c r="AA43" s="114">
        <v>2.1629348203124996</v>
      </c>
      <c r="AB43" s="114">
        <v>2.2677517827441958</v>
      </c>
      <c r="AC43" s="69">
        <v>11</v>
      </c>
      <c r="AD43" s="100"/>
    </row>
    <row r="44" spans="2:48" ht="14.4" x14ac:dyDescent="0.3">
      <c r="B44" s="112" t="s">
        <v>86</v>
      </c>
      <c r="D44" s="116">
        <v>6.9099999999999995E-2</v>
      </c>
      <c r="E44" s="116">
        <v>8.3699999999999997E-2</v>
      </c>
      <c r="F44" s="117"/>
      <c r="G44" s="118">
        <v>6.8093182003749073E-2</v>
      </c>
      <c r="H44" s="118">
        <v>7.3802696856321251E-2</v>
      </c>
      <c r="I44" s="118">
        <v>7.0192569850033928E-2</v>
      </c>
      <c r="J44" s="118">
        <v>8.1981523126108374E-2</v>
      </c>
      <c r="K44" s="68">
        <v>8</v>
      </c>
      <c r="L44" s="117"/>
      <c r="M44" s="118">
        <v>7.2781663980495459E-2</v>
      </c>
      <c r="N44" s="118">
        <v>8.0433429294956518E-2</v>
      </c>
      <c r="O44" s="118">
        <v>7.7996490763061838E-2</v>
      </c>
      <c r="P44" s="118">
        <v>9.1043207402721926E-2</v>
      </c>
      <c r="Q44" s="119">
        <v>8</v>
      </c>
      <c r="R44" s="117"/>
      <c r="S44" s="118">
        <v>6.6245078624236134E-2</v>
      </c>
      <c r="T44" s="118">
        <v>8.6046572473240324E-2</v>
      </c>
      <c r="U44" s="118">
        <v>8.7483631927392391E-2</v>
      </c>
      <c r="V44" s="118">
        <v>9.7539169134008771E-2</v>
      </c>
      <c r="W44" s="119">
        <v>8</v>
      </c>
      <c r="X44" s="117"/>
      <c r="Y44" s="118">
        <v>7.1254380223129202E-2</v>
      </c>
      <c r="Z44" s="118">
        <v>8.8600979014338069E-2</v>
      </c>
      <c r="AA44" s="118">
        <v>8.9991306345437116E-2</v>
      </c>
      <c r="AB44" s="118">
        <v>9.9357032801363709E-2</v>
      </c>
      <c r="AC44" s="69">
        <v>8</v>
      </c>
      <c r="AD44" s="39"/>
    </row>
    <row r="45" spans="2:48" ht="14.4" x14ac:dyDescent="0.3">
      <c r="B45" s="65" t="s">
        <v>87</v>
      </c>
      <c r="D45" s="66">
        <v>62.2</v>
      </c>
      <c r="E45" s="66">
        <v>68.599999999999994</v>
      </c>
      <c r="G45" s="67">
        <v>69.647799830847902</v>
      </c>
      <c r="H45" s="67">
        <v>77.104311619807461</v>
      </c>
      <c r="I45" s="67">
        <v>75.547044372216433</v>
      </c>
      <c r="J45" s="67">
        <v>86.931044061902242</v>
      </c>
      <c r="K45" s="68">
        <v>5</v>
      </c>
      <c r="M45" s="67">
        <v>73.86642999418558</v>
      </c>
      <c r="N45" s="67">
        <v>78.735990193106261</v>
      </c>
      <c r="O45" s="67">
        <v>77.12213738521892</v>
      </c>
      <c r="P45" s="67">
        <v>85.346605034750908</v>
      </c>
      <c r="Q45" s="69">
        <v>5</v>
      </c>
      <c r="S45" s="67">
        <v>79.135041963542605</v>
      </c>
      <c r="T45" s="67">
        <v>88.229138166148687</v>
      </c>
      <c r="U45" s="67">
        <v>91.328067634583107</v>
      </c>
      <c r="V45" s="67">
        <v>96.375953563019834</v>
      </c>
      <c r="W45" s="69">
        <v>5</v>
      </c>
      <c r="Y45" s="67">
        <v>85.048715286545558</v>
      </c>
      <c r="Z45" s="67">
        <v>99.265096491528425</v>
      </c>
      <c r="AA45" s="67">
        <v>92.05336379936108</v>
      </c>
      <c r="AB45" s="67">
        <v>116.77510946759111</v>
      </c>
      <c r="AC45" s="69">
        <v>5</v>
      </c>
      <c r="AD45" s="39"/>
    </row>
    <row r="46" spans="2:48" ht="14.4" x14ac:dyDescent="0.3">
      <c r="B46" s="70" t="s">
        <v>88</v>
      </c>
      <c r="D46" s="66">
        <v>2397.1999999999998</v>
      </c>
      <c r="E46" s="66">
        <v>4804.3</v>
      </c>
      <c r="G46" s="67">
        <v>5000</v>
      </c>
      <c r="H46" s="67">
        <v>5146.493049007986</v>
      </c>
      <c r="I46" s="67">
        <v>5101</v>
      </c>
      <c r="J46" s="67">
        <v>5350</v>
      </c>
      <c r="K46" s="68">
        <v>9</v>
      </c>
      <c r="M46" s="67">
        <v>6500</v>
      </c>
      <c r="N46" s="67">
        <v>7236.7367555555556</v>
      </c>
      <c r="O46" s="67">
        <v>7300</v>
      </c>
      <c r="P46" s="67">
        <v>7901</v>
      </c>
      <c r="Q46" s="69">
        <v>9</v>
      </c>
      <c r="S46" s="67">
        <v>6951</v>
      </c>
      <c r="T46" s="67">
        <v>7159.3636017777781</v>
      </c>
      <c r="U46" s="67">
        <v>7200</v>
      </c>
      <c r="V46" s="67">
        <v>7402.572416</v>
      </c>
      <c r="W46" s="69">
        <v>9</v>
      </c>
      <c r="Y46" s="67">
        <v>6851</v>
      </c>
      <c r="Z46" s="67">
        <v>7103.4816515911116</v>
      </c>
      <c r="AA46" s="67">
        <v>7102.6148643200004</v>
      </c>
      <c r="AB46" s="67">
        <v>7400</v>
      </c>
      <c r="AC46" s="69">
        <v>9</v>
      </c>
      <c r="AD46" s="39"/>
    </row>
    <row r="47" spans="2:48" ht="14.4" x14ac:dyDescent="0.3">
      <c r="B47" s="70" t="s">
        <v>89</v>
      </c>
      <c r="D47" s="66">
        <v>14.4</v>
      </c>
      <c r="E47" s="66">
        <v>18.5</v>
      </c>
      <c r="G47" s="67">
        <v>21.398889769369845</v>
      </c>
      <c r="H47" s="67">
        <v>22.44564142644138</v>
      </c>
      <c r="I47" s="67">
        <v>22.76695863850982</v>
      </c>
      <c r="J47" s="67">
        <v>22.903525097154919</v>
      </c>
      <c r="K47" s="68">
        <v>9</v>
      </c>
      <c r="M47" s="67">
        <v>27.4985</v>
      </c>
      <c r="N47" s="67">
        <v>28.581023837161112</v>
      </c>
      <c r="O47" s="67">
        <v>28.857315045802316</v>
      </c>
      <c r="P47" s="67">
        <v>29.421864368409654</v>
      </c>
      <c r="Q47" s="69">
        <v>9</v>
      </c>
      <c r="S47" s="67">
        <v>33.616489769369842</v>
      </c>
      <c r="T47" s="67">
        <v>34.596881541777933</v>
      </c>
      <c r="U47" s="67">
        <v>34.94792049516176</v>
      </c>
      <c r="V47" s="67">
        <v>35.587855875949927</v>
      </c>
      <c r="W47" s="69">
        <v>9</v>
      </c>
      <c r="Y47" s="67">
        <v>39.115907403388157</v>
      </c>
      <c r="Z47" s="67">
        <v>40.31836939037148</v>
      </c>
      <c r="AA47" s="67">
        <v>40.512759215873572</v>
      </c>
      <c r="AB47" s="67">
        <v>41.449486898482007</v>
      </c>
      <c r="AC47" s="69">
        <v>9</v>
      </c>
      <c r="AD47" s="39"/>
    </row>
    <row r="48" spans="2:48" ht="14.4" hidden="1" customHeight="1" x14ac:dyDescent="0.3">
      <c r="B48" s="120"/>
      <c r="D48" s="121"/>
      <c r="E48" s="121"/>
      <c r="G48" s="121"/>
      <c r="H48" s="121"/>
      <c r="I48" s="121"/>
      <c r="J48" s="121"/>
      <c r="K48" s="122"/>
      <c r="M48" s="121"/>
      <c r="N48" s="121"/>
      <c r="O48" s="121"/>
      <c r="P48" s="121"/>
      <c r="Q48" s="122"/>
      <c r="S48" s="121"/>
      <c r="T48" s="121"/>
      <c r="U48" s="121"/>
      <c r="V48" s="121"/>
      <c r="W48" s="122"/>
      <c r="Y48" s="121"/>
      <c r="Z48" s="121"/>
      <c r="AA48" s="121"/>
      <c r="AB48" s="121"/>
      <c r="AC48" s="122"/>
      <c r="AD48" s="39"/>
    </row>
    <row r="49" spans="2:33" ht="14.4" x14ac:dyDescent="0.3">
      <c r="H49" s="124"/>
      <c r="AD49" s="39"/>
    </row>
    <row r="50" spans="2:33" ht="15" thickBot="1" x14ac:dyDescent="0.35">
      <c r="B50" s="56"/>
      <c r="D50" s="105"/>
      <c r="E50" s="105"/>
      <c r="G50" s="106"/>
      <c r="H50" s="106"/>
      <c r="I50" s="106"/>
      <c r="J50" s="106"/>
      <c r="K50" s="107"/>
      <c r="M50" s="106"/>
      <c r="N50" s="106"/>
      <c r="O50" s="106"/>
      <c r="P50" s="106"/>
      <c r="Q50" s="107"/>
      <c r="S50" s="106"/>
      <c r="T50" s="106"/>
      <c r="U50" s="106"/>
      <c r="V50" s="106"/>
      <c r="W50" s="107"/>
      <c r="Y50" s="106"/>
      <c r="Z50" s="106"/>
      <c r="AA50" s="106"/>
      <c r="AB50" s="106"/>
      <c r="AC50" s="107"/>
      <c r="AD50" s="39"/>
    </row>
    <row r="51" spans="2:33" ht="14.4" x14ac:dyDescent="0.3">
      <c r="B51" s="108"/>
      <c r="AD51" s="39"/>
    </row>
    <row r="52" spans="2:33" x14ac:dyDescent="0.25">
      <c r="B52" s="56" t="s">
        <v>50</v>
      </c>
      <c r="D52" s="125" t="s">
        <v>59</v>
      </c>
      <c r="E52" s="125" t="s">
        <v>60</v>
      </c>
      <c r="F52" s="126"/>
      <c r="G52" s="176" t="s">
        <v>61</v>
      </c>
      <c r="H52" s="176"/>
      <c r="I52" s="176"/>
      <c r="J52" s="176"/>
      <c r="K52" s="176"/>
      <c r="L52" s="45"/>
      <c r="M52" s="176" t="s">
        <v>62</v>
      </c>
      <c r="N52" s="176"/>
      <c r="O52" s="176"/>
      <c r="P52" s="176"/>
      <c r="Q52" s="176"/>
      <c r="R52" s="45"/>
      <c r="S52" s="176" t="s">
        <v>63</v>
      </c>
      <c r="T52" s="176"/>
      <c r="U52" s="176"/>
      <c r="V52" s="176"/>
      <c r="W52" s="176"/>
      <c r="X52" s="45"/>
      <c r="Y52" s="176" t="s">
        <v>64</v>
      </c>
      <c r="Z52" s="176"/>
      <c r="AA52" s="176"/>
      <c r="AB52" s="176"/>
      <c r="AC52" s="176"/>
      <c r="AD52" s="45"/>
    </row>
    <row r="53" spans="2:33" x14ac:dyDescent="0.25">
      <c r="B53" s="60"/>
      <c r="D53" s="127"/>
      <c r="E53" s="127"/>
      <c r="F53" s="128"/>
      <c r="G53" s="129" t="s">
        <v>11</v>
      </c>
      <c r="H53" s="129" t="s">
        <v>12</v>
      </c>
      <c r="I53" s="129" t="s">
        <v>13</v>
      </c>
      <c r="J53" s="129" t="s">
        <v>14</v>
      </c>
      <c r="K53" s="130" t="s">
        <v>15</v>
      </c>
      <c r="L53" s="52"/>
      <c r="M53" s="129" t="s">
        <v>11</v>
      </c>
      <c r="N53" s="129" t="s">
        <v>12</v>
      </c>
      <c r="O53" s="129" t="s">
        <v>13</v>
      </c>
      <c r="P53" s="129" t="s">
        <v>14</v>
      </c>
      <c r="Q53" s="130" t="s">
        <v>15</v>
      </c>
      <c r="R53" s="52"/>
      <c r="S53" s="129" t="s">
        <v>11</v>
      </c>
      <c r="T53" s="129" t="s">
        <v>12</v>
      </c>
      <c r="U53" s="129" t="s">
        <v>13</v>
      </c>
      <c r="V53" s="129" t="s">
        <v>14</v>
      </c>
      <c r="W53" s="130" t="s">
        <v>15</v>
      </c>
      <c r="X53" s="52"/>
      <c r="Y53" s="129" t="s">
        <v>11</v>
      </c>
      <c r="Z53" s="129" t="s">
        <v>12</v>
      </c>
      <c r="AA53" s="129" t="s">
        <v>13</v>
      </c>
      <c r="AB53" s="129" t="s">
        <v>14</v>
      </c>
      <c r="AC53" s="130" t="s">
        <v>15</v>
      </c>
      <c r="AD53" s="52"/>
    </row>
    <row r="54" spans="2:33" x14ac:dyDescent="0.25">
      <c r="B54" s="56" t="s">
        <v>47</v>
      </c>
    </row>
    <row r="55" spans="2:33" ht="14.4" x14ac:dyDescent="0.3">
      <c r="B55" s="131" t="s">
        <v>65</v>
      </c>
      <c r="D55" s="66">
        <v>1383.9</v>
      </c>
      <c r="E55" s="66">
        <v>1608.9</v>
      </c>
      <c r="G55" s="67">
        <v>1548.4538479999999</v>
      </c>
      <c r="H55" s="67">
        <v>1938.4996289816013</v>
      </c>
      <c r="I55" s="67">
        <v>1809.2194778319649</v>
      </c>
      <c r="J55" s="67">
        <v>2911.4719745463926</v>
      </c>
      <c r="K55" s="68">
        <v>9</v>
      </c>
      <c r="M55" s="67">
        <v>1755.7765087775597</v>
      </c>
      <c r="N55" s="67">
        <v>2212.6390058335182</v>
      </c>
      <c r="O55" s="67">
        <v>2078.4417709109998</v>
      </c>
      <c r="P55" s="67">
        <v>3277.2187082720807</v>
      </c>
      <c r="Q55" s="69">
        <v>9</v>
      </c>
      <c r="S55" s="67">
        <v>1946.9217222411582</v>
      </c>
      <c r="T55" s="67">
        <v>2498.4046973663258</v>
      </c>
      <c r="U55" s="67">
        <v>2289.88462829952</v>
      </c>
      <c r="V55" s="67">
        <v>3757.4407798475686</v>
      </c>
      <c r="W55" s="69">
        <v>9</v>
      </c>
      <c r="X55" s="132"/>
      <c r="Y55" s="67">
        <v>2064.3137399999996</v>
      </c>
      <c r="Z55" s="67">
        <v>2777.2253124820077</v>
      </c>
      <c r="AA55" s="67">
        <v>2522.9036130625827</v>
      </c>
      <c r="AB55" s="67">
        <v>4208.333673429277</v>
      </c>
      <c r="AC55" s="69">
        <v>9</v>
      </c>
      <c r="AD55" s="39"/>
    </row>
    <row r="56" spans="2:33" ht="14.4" x14ac:dyDescent="0.3">
      <c r="B56" s="133" t="s">
        <v>90</v>
      </c>
      <c r="D56" s="66">
        <v>1276.4000000000001</v>
      </c>
      <c r="E56" s="66">
        <v>1190.5999999999999</v>
      </c>
      <c r="G56" s="67">
        <v>1683.1450000000002</v>
      </c>
      <c r="H56" s="67">
        <v>1686.5119803479679</v>
      </c>
      <c r="I56" s="67">
        <v>1686.5119803479679</v>
      </c>
      <c r="J56" s="67">
        <v>1689.8789606959358</v>
      </c>
      <c r="K56" s="68">
        <v>2</v>
      </c>
      <c r="M56" s="67">
        <v>1758.3475000000001</v>
      </c>
      <c r="N56" s="67">
        <v>1895.8418172849797</v>
      </c>
      <c r="O56" s="67">
        <v>1895.8418172849797</v>
      </c>
      <c r="P56" s="67">
        <v>2033.3361345699595</v>
      </c>
      <c r="Q56" s="69">
        <v>2</v>
      </c>
      <c r="S56" s="67">
        <v>1840.44901</v>
      </c>
      <c r="T56" s="67">
        <v>2127.0248276057027</v>
      </c>
      <c r="U56" s="67">
        <v>2127.0248276057027</v>
      </c>
      <c r="V56" s="67">
        <v>2413.6006452114052</v>
      </c>
      <c r="W56" s="69">
        <v>2</v>
      </c>
      <c r="X56" s="132"/>
      <c r="Y56" s="67">
        <v>1930.0800322000002</v>
      </c>
      <c r="Z56" s="67">
        <v>2355.4511657624698</v>
      </c>
      <c r="AA56" s="67">
        <v>2355.4511657624698</v>
      </c>
      <c r="AB56" s="67">
        <v>2780.8222993249396</v>
      </c>
      <c r="AC56" s="69">
        <v>2</v>
      </c>
      <c r="AD56" s="39"/>
    </row>
    <row r="57" spans="2:33" ht="14.4" x14ac:dyDescent="0.3">
      <c r="B57" s="133" t="s">
        <v>91</v>
      </c>
      <c r="D57" s="66">
        <v>57.2</v>
      </c>
      <c r="E57" s="66">
        <v>170.5</v>
      </c>
      <c r="G57" s="67">
        <v>123.8</v>
      </c>
      <c r="H57" s="67">
        <v>123.8</v>
      </c>
      <c r="I57" s="67">
        <v>123.8</v>
      </c>
      <c r="J57" s="67">
        <v>123.8</v>
      </c>
      <c r="K57" s="68">
        <v>1</v>
      </c>
      <c r="M57" s="67">
        <v>123.8</v>
      </c>
      <c r="N57" s="67">
        <v>123.8</v>
      </c>
      <c r="O57" s="67">
        <v>123.8</v>
      </c>
      <c r="P57" s="67">
        <v>123.8</v>
      </c>
      <c r="Q57" s="69">
        <v>1</v>
      </c>
      <c r="S57" s="67">
        <v>123.8</v>
      </c>
      <c r="T57" s="67">
        <v>123.8</v>
      </c>
      <c r="U57" s="67">
        <v>123.8</v>
      </c>
      <c r="V57" s="67">
        <v>123.8</v>
      </c>
      <c r="W57" s="69">
        <v>1</v>
      </c>
      <c r="X57" s="132"/>
      <c r="Y57" s="67">
        <v>123.8</v>
      </c>
      <c r="Z57" s="67">
        <v>123.8</v>
      </c>
      <c r="AA57" s="67">
        <v>123.8</v>
      </c>
      <c r="AB57" s="67">
        <v>123.8</v>
      </c>
      <c r="AC57" s="69">
        <v>1</v>
      </c>
      <c r="AD57" s="39"/>
    </row>
    <row r="58" spans="2:33" ht="14.4" x14ac:dyDescent="0.3">
      <c r="B58" s="133" t="s">
        <v>92</v>
      </c>
      <c r="D58" s="66">
        <v>50.4</v>
      </c>
      <c r="E58" s="66">
        <v>247.8</v>
      </c>
      <c r="G58" s="67">
        <v>-229.51463613795067</v>
      </c>
      <c r="H58" s="67">
        <v>-229.51463613795067</v>
      </c>
      <c r="I58" s="67">
        <v>-229.51463613795067</v>
      </c>
      <c r="J58" s="67">
        <v>-229.51463613795067</v>
      </c>
      <c r="K58" s="68">
        <v>1</v>
      </c>
      <c r="M58" s="67">
        <v>-126.37099122244024</v>
      </c>
      <c r="N58" s="67">
        <v>-126.37099122244024</v>
      </c>
      <c r="O58" s="67">
        <v>-126.37099122244024</v>
      </c>
      <c r="P58" s="67">
        <v>-126.37099122244024</v>
      </c>
      <c r="Q58" s="69">
        <v>1</v>
      </c>
      <c r="S58" s="67">
        <v>-8.920343010942247</v>
      </c>
      <c r="T58" s="67">
        <v>-8.920343010942247</v>
      </c>
      <c r="U58" s="67">
        <v>-8.920343010942247</v>
      </c>
      <c r="V58" s="67">
        <v>-8.920343010942247</v>
      </c>
      <c r="W58" s="69">
        <v>1</v>
      </c>
      <c r="X58" s="132"/>
      <c r="Y58" s="67">
        <v>115.54829072498114</v>
      </c>
      <c r="Z58" s="67">
        <v>115.54829072498114</v>
      </c>
      <c r="AA58" s="67">
        <v>115.54829072498114</v>
      </c>
      <c r="AB58" s="67">
        <v>115.54829072498114</v>
      </c>
      <c r="AC58" s="69">
        <v>1</v>
      </c>
      <c r="AD58" s="39"/>
    </row>
    <row r="59" spans="2:33" ht="14.4" x14ac:dyDescent="0.3">
      <c r="B59" s="134" t="s">
        <v>66</v>
      </c>
      <c r="D59" s="66">
        <v>2.8</v>
      </c>
      <c r="E59" s="66">
        <v>3.3</v>
      </c>
      <c r="G59" s="67">
        <v>3.3</v>
      </c>
      <c r="H59" s="67">
        <v>3.4451999999999998</v>
      </c>
      <c r="I59" s="67">
        <v>3.3</v>
      </c>
      <c r="J59" s="67">
        <v>3.96</v>
      </c>
      <c r="K59" s="68">
        <v>5</v>
      </c>
      <c r="M59" s="67">
        <v>3.3</v>
      </c>
      <c r="N59" s="67">
        <v>3.6170640000000001</v>
      </c>
      <c r="O59" s="67">
        <v>3.3</v>
      </c>
      <c r="P59" s="67">
        <v>4.7519999999999998</v>
      </c>
      <c r="Q59" s="69">
        <v>5</v>
      </c>
      <c r="S59" s="67">
        <v>3.3</v>
      </c>
      <c r="T59" s="67">
        <v>3.8208772799999999</v>
      </c>
      <c r="U59" s="67">
        <v>3.3</v>
      </c>
      <c r="V59" s="67">
        <v>5.702399999999999</v>
      </c>
      <c r="W59" s="69">
        <v>5</v>
      </c>
      <c r="X59" s="135"/>
      <c r="Y59" s="67">
        <v>3.3</v>
      </c>
      <c r="Z59" s="67">
        <v>4.0629812255999997</v>
      </c>
      <c r="AA59" s="67">
        <v>3.3</v>
      </c>
      <c r="AB59" s="67">
        <v>6.8428799999999992</v>
      </c>
      <c r="AC59" s="69">
        <v>5</v>
      </c>
      <c r="AD59" s="39"/>
    </row>
    <row r="60" spans="2:33" ht="14.4" x14ac:dyDescent="0.3">
      <c r="B60" s="134" t="s">
        <v>67</v>
      </c>
      <c r="D60" s="66">
        <v>510.2</v>
      </c>
      <c r="E60" s="66">
        <v>596.1</v>
      </c>
      <c r="G60" s="67">
        <v>684.96686576383229</v>
      </c>
      <c r="H60" s="67">
        <v>721.95145017412563</v>
      </c>
      <c r="I60" s="67">
        <v>721.52238159154683</v>
      </c>
      <c r="J60" s="67">
        <v>783.07975677556237</v>
      </c>
      <c r="K60" s="68">
        <v>10</v>
      </c>
      <c r="M60" s="67">
        <v>785.10467966519775</v>
      </c>
      <c r="N60" s="67">
        <v>844.91650699315289</v>
      </c>
      <c r="O60" s="67">
        <v>857.25955046285458</v>
      </c>
      <c r="P60" s="67">
        <v>884.28458096995951</v>
      </c>
      <c r="Q60" s="69">
        <v>10</v>
      </c>
      <c r="S60" s="67">
        <v>916.61786739708634</v>
      </c>
      <c r="T60" s="67">
        <v>1005.0378725396752</v>
      </c>
      <c r="U60" s="67">
        <v>1016.4524157050931</v>
      </c>
      <c r="V60" s="67">
        <v>1077.1041270215335</v>
      </c>
      <c r="W60" s="69">
        <v>10</v>
      </c>
      <c r="X60" s="135"/>
      <c r="Y60" s="67">
        <v>1024.0544587260438</v>
      </c>
      <c r="Z60" s="67">
        <v>1161.4540156251785</v>
      </c>
      <c r="AA60" s="67">
        <v>1182.5759515681966</v>
      </c>
      <c r="AB60" s="67">
        <v>1241.8767953032172</v>
      </c>
      <c r="AC60" s="69">
        <v>10</v>
      </c>
      <c r="AD60" s="39"/>
    </row>
    <row r="61" spans="2:33" ht="14.4" x14ac:dyDescent="0.3">
      <c r="B61" s="134" t="s">
        <v>68</v>
      </c>
      <c r="D61" s="66">
        <v>290.5</v>
      </c>
      <c r="E61" s="66">
        <v>352</v>
      </c>
      <c r="G61" s="67">
        <v>411.37851709024096</v>
      </c>
      <c r="H61" s="67">
        <v>439.88184711103287</v>
      </c>
      <c r="I61" s="67">
        <v>442.53418051823724</v>
      </c>
      <c r="J61" s="67">
        <v>463.99353844307609</v>
      </c>
      <c r="K61" s="68">
        <v>10</v>
      </c>
      <c r="M61" s="67">
        <v>477.58026238768161</v>
      </c>
      <c r="N61" s="67">
        <v>518.87786740157821</v>
      </c>
      <c r="O61" s="67">
        <v>511.32348012532918</v>
      </c>
      <c r="P61" s="67">
        <v>557.1156944376711</v>
      </c>
      <c r="Q61" s="69">
        <v>10</v>
      </c>
      <c r="S61" s="67">
        <v>566.51786739708632</v>
      </c>
      <c r="T61" s="67">
        <v>622.90872101472178</v>
      </c>
      <c r="U61" s="67">
        <v>633.29104706514909</v>
      </c>
      <c r="V61" s="67">
        <v>682.91297615540475</v>
      </c>
      <c r="W61" s="69">
        <v>10</v>
      </c>
      <c r="X61" s="135"/>
      <c r="Y61" s="67">
        <v>637.95445872604387</v>
      </c>
      <c r="Z61" s="67">
        <v>720.35568214377042</v>
      </c>
      <c r="AA61" s="67">
        <v>735.0351817287617</v>
      </c>
      <c r="AB61" s="67">
        <v>810.06081703117934</v>
      </c>
      <c r="AC61" s="69">
        <v>10</v>
      </c>
      <c r="AD61" s="39"/>
    </row>
    <row r="62" spans="2:33" ht="14.4" x14ac:dyDescent="0.3">
      <c r="B62" s="134" t="s">
        <v>71</v>
      </c>
      <c r="D62" s="66">
        <v>-54.7</v>
      </c>
      <c r="E62" s="66">
        <v>-70.5</v>
      </c>
      <c r="G62" s="67">
        <v>-118.96059769407688</v>
      </c>
      <c r="H62" s="67">
        <v>-93.40668511315161</v>
      </c>
      <c r="I62" s="67">
        <v>-94.777383814031481</v>
      </c>
      <c r="J62" s="67">
        <v>-71.303500000000014</v>
      </c>
      <c r="K62" s="68">
        <v>10</v>
      </c>
      <c r="M62" s="67">
        <v>-153.49462724065236</v>
      </c>
      <c r="N62" s="67">
        <v>-122.99123436000505</v>
      </c>
      <c r="O62" s="67">
        <v>-124.26823933383736</v>
      </c>
      <c r="P62" s="67">
        <v>-93.78537940507529</v>
      </c>
      <c r="Q62" s="69">
        <v>10</v>
      </c>
      <c r="S62" s="67">
        <v>-188.32006555567023</v>
      </c>
      <c r="T62" s="67">
        <v>-165.77377995623891</v>
      </c>
      <c r="U62" s="67">
        <v>-171.69878215350826</v>
      </c>
      <c r="V62" s="67">
        <v>-127.09089897603366</v>
      </c>
      <c r="W62" s="69">
        <v>10</v>
      </c>
      <c r="X62" s="135"/>
      <c r="Y62" s="67">
        <v>-247.49957809361234</v>
      </c>
      <c r="Z62" s="67">
        <v>-205.86180390968701</v>
      </c>
      <c r="AA62" s="67">
        <v>-210.170229720289</v>
      </c>
      <c r="AB62" s="67">
        <v>-142.79006398920168</v>
      </c>
      <c r="AC62" s="69">
        <v>10</v>
      </c>
      <c r="AD62" s="39"/>
    </row>
    <row r="63" spans="2:33" ht="14.4" x14ac:dyDescent="0.3">
      <c r="B63" s="134" t="s">
        <v>93</v>
      </c>
      <c r="D63" s="66">
        <v>-54.9</v>
      </c>
      <c r="E63" s="66">
        <v>-67.7</v>
      </c>
      <c r="G63" s="67">
        <v>-91.583799121265827</v>
      </c>
      <c r="H63" s="67">
        <v>-81.70712999717891</v>
      </c>
      <c r="I63" s="67">
        <v>-82.679660761537718</v>
      </c>
      <c r="J63" s="67">
        <v>-70.493462102353533</v>
      </c>
      <c r="K63" s="68">
        <v>10</v>
      </c>
      <c r="M63" s="67">
        <v>-99.789557030762992</v>
      </c>
      <c r="N63" s="67">
        <v>-93.672024692075794</v>
      </c>
      <c r="O63" s="67">
        <v>-95.072882942160192</v>
      </c>
      <c r="P63" s="67">
        <v>-84.587521352812985</v>
      </c>
      <c r="Q63" s="69">
        <v>10</v>
      </c>
      <c r="S63" s="67">
        <v>-122.14994999735529</v>
      </c>
      <c r="T63" s="67">
        <v>-108.2240910186031</v>
      </c>
      <c r="U63" s="67">
        <v>-108.37619962406507</v>
      </c>
      <c r="V63" s="67">
        <v>-92.280900001891951</v>
      </c>
      <c r="W63" s="69">
        <v>10</v>
      </c>
      <c r="X63" s="135"/>
      <c r="Y63" s="67">
        <v>-138.19209837687225</v>
      </c>
      <c r="Z63" s="67">
        <v>-121.81216292629036</v>
      </c>
      <c r="AA63" s="67">
        <v>-126.53747608730008</v>
      </c>
      <c r="AB63" s="67">
        <v>-100.57650137976844</v>
      </c>
      <c r="AC63" s="69">
        <v>10</v>
      </c>
      <c r="AD63" s="39"/>
    </row>
    <row r="64" spans="2:33" ht="14.4" x14ac:dyDescent="0.3">
      <c r="B64" s="136" t="s">
        <v>73</v>
      </c>
      <c r="D64" s="82">
        <v>180.9</v>
      </c>
      <c r="E64" s="82">
        <v>213.8</v>
      </c>
      <c r="G64" s="84">
        <v>240.41961859685134</v>
      </c>
      <c r="H64" s="84">
        <v>265.56544617547019</v>
      </c>
      <c r="I64" s="84">
        <v>268.88183730304524</v>
      </c>
      <c r="J64" s="84">
        <v>274.75139736379748</v>
      </c>
      <c r="K64" s="85">
        <v>11</v>
      </c>
      <c r="M64" s="84">
        <v>283.18431061593924</v>
      </c>
      <c r="N64" s="84">
        <v>302.20242105415468</v>
      </c>
      <c r="O64" s="84">
        <v>297.68851784670755</v>
      </c>
      <c r="P64" s="84">
        <v>334.07808223342391</v>
      </c>
      <c r="Q64" s="86">
        <v>11</v>
      </c>
      <c r="R64" s="87"/>
      <c r="S64" s="84">
        <v>308.94040435416002</v>
      </c>
      <c r="T64" s="84">
        <v>348.69702193761827</v>
      </c>
      <c r="U64" s="84">
        <v>345.43577297367301</v>
      </c>
      <c r="V64" s="84">
        <v>396.57750184321645</v>
      </c>
      <c r="W64" s="86">
        <v>11</v>
      </c>
      <c r="X64" s="137"/>
      <c r="Y64" s="84">
        <v>336.71263505400736</v>
      </c>
      <c r="Z64" s="84">
        <v>391.7794100604753</v>
      </c>
      <c r="AA64" s="84">
        <v>396.75646690959474</v>
      </c>
      <c r="AB64" s="84">
        <v>462.6431119573549</v>
      </c>
      <c r="AC64" s="86">
        <v>11</v>
      </c>
      <c r="AD64" s="39"/>
      <c r="AG64" s="90"/>
    </row>
    <row r="65" spans="2:33" ht="14.4" x14ac:dyDescent="0.3">
      <c r="B65" s="138" t="s">
        <v>94</v>
      </c>
      <c r="D65" s="66">
        <v>0</v>
      </c>
      <c r="E65" s="66">
        <v>0</v>
      </c>
      <c r="G65" s="67">
        <v>0</v>
      </c>
      <c r="H65" s="67">
        <v>0</v>
      </c>
      <c r="I65" s="67">
        <v>0</v>
      </c>
      <c r="J65" s="67">
        <v>0</v>
      </c>
      <c r="K65" s="68">
        <v>3</v>
      </c>
      <c r="M65" s="67">
        <v>0</v>
      </c>
      <c r="N65" s="67">
        <v>0</v>
      </c>
      <c r="O65" s="67">
        <v>0</v>
      </c>
      <c r="P65" s="67">
        <v>0</v>
      </c>
      <c r="Q65" s="69">
        <v>3</v>
      </c>
      <c r="S65" s="67">
        <v>0</v>
      </c>
      <c r="T65" s="67">
        <v>0</v>
      </c>
      <c r="U65" s="67">
        <v>0</v>
      </c>
      <c r="V65" s="67">
        <v>0</v>
      </c>
      <c r="W65" s="69">
        <v>3</v>
      </c>
      <c r="X65" s="139"/>
      <c r="Y65" s="67">
        <v>0</v>
      </c>
      <c r="Z65" s="67">
        <v>0</v>
      </c>
      <c r="AA65" s="67">
        <v>0</v>
      </c>
      <c r="AB65" s="67">
        <v>0</v>
      </c>
      <c r="AC65" s="69">
        <v>3</v>
      </c>
      <c r="AD65" s="39"/>
      <c r="AG65" s="90"/>
    </row>
    <row r="66" spans="2:33" ht="14.4" x14ac:dyDescent="0.3">
      <c r="B66" s="140" t="s">
        <v>72</v>
      </c>
      <c r="D66" s="82">
        <v>180.9</v>
      </c>
      <c r="E66" s="82">
        <v>213.8</v>
      </c>
      <c r="G66" s="84">
        <v>253.86067407995202</v>
      </c>
      <c r="H66" s="84">
        <v>268.40117761859159</v>
      </c>
      <c r="I66" s="84">
        <v>272.93892912797372</v>
      </c>
      <c r="J66" s="84">
        <v>274.75139736379748</v>
      </c>
      <c r="K66" s="85">
        <v>9</v>
      </c>
      <c r="M66" s="84">
        <v>283.18431061593924</v>
      </c>
      <c r="N66" s="84">
        <v>301.53974516529962</v>
      </c>
      <c r="O66" s="84">
        <v>297.68851784670755</v>
      </c>
      <c r="P66" s="84">
        <v>334.07808223342391</v>
      </c>
      <c r="Q66" s="86">
        <v>9</v>
      </c>
      <c r="R66" s="87"/>
      <c r="S66" s="84">
        <v>308.94040435416002</v>
      </c>
      <c r="T66" s="84">
        <v>347.43241410986957</v>
      </c>
      <c r="U66" s="84">
        <v>343.25874091500464</v>
      </c>
      <c r="V66" s="84">
        <v>396.57750184321645</v>
      </c>
      <c r="W66" s="86">
        <v>9</v>
      </c>
      <c r="X66" s="137"/>
      <c r="Y66" s="84">
        <v>336.71263505400736</v>
      </c>
      <c r="Z66" s="84">
        <v>390.62444621779019</v>
      </c>
      <c r="AA66" s="84">
        <v>390.92011602505028</v>
      </c>
      <c r="AB66" s="84">
        <v>462.6431119573549</v>
      </c>
      <c r="AC66" s="86">
        <v>9</v>
      </c>
      <c r="AD66" s="39"/>
      <c r="AG66" s="90"/>
    </row>
    <row r="67" spans="2:33" ht="14.4" x14ac:dyDescent="0.3">
      <c r="D67" s="141"/>
      <c r="E67" s="141"/>
      <c r="G67" s="141"/>
      <c r="H67" s="142"/>
      <c r="I67" s="141"/>
      <c r="J67" s="141"/>
      <c r="K67" s="143"/>
      <c r="N67" s="124"/>
      <c r="Q67" s="143"/>
      <c r="T67" s="124"/>
      <c r="W67" s="143"/>
      <c r="Z67" s="124"/>
      <c r="AC67" s="143"/>
      <c r="AD67" s="39"/>
    </row>
    <row r="68" spans="2:33" ht="15" thickBot="1" x14ac:dyDescent="0.35">
      <c r="B68" s="56"/>
      <c r="D68" s="144"/>
      <c r="E68" s="144"/>
      <c r="G68" s="144"/>
      <c r="H68" s="144"/>
      <c r="I68" s="144"/>
      <c r="J68" s="144"/>
      <c r="K68" s="145"/>
      <c r="M68" s="144"/>
      <c r="N68" s="144"/>
      <c r="O68" s="144"/>
      <c r="P68" s="144"/>
      <c r="Q68" s="145"/>
      <c r="S68" s="144"/>
      <c r="T68" s="144"/>
      <c r="U68" s="144"/>
      <c r="V68" s="144"/>
      <c r="W68" s="145"/>
      <c r="Y68" s="144"/>
      <c r="Z68" s="144"/>
      <c r="AA68" s="144"/>
      <c r="AB68" s="144"/>
      <c r="AC68" s="145"/>
      <c r="AD68" s="39"/>
    </row>
    <row r="69" spans="2:33" ht="14.4" x14ac:dyDescent="0.3">
      <c r="B69" s="108"/>
      <c r="D69" s="146"/>
      <c r="E69" s="146"/>
      <c r="G69" s="146"/>
      <c r="H69" s="146"/>
      <c r="I69" s="146"/>
      <c r="J69" s="146"/>
      <c r="K69" s="147"/>
      <c r="M69" s="146"/>
      <c r="N69" s="146"/>
      <c r="O69" s="146"/>
      <c r="P69" s="146"/>
      <c r="Q69" s="147"/>
      <c r="S69" s="146"/>
      <c r="T69" s="146"/>
      <c r="U69" s="146"/>
      <c r="V69" s="146"/>
      <c r="W69" s="147"/>
      <c r="Y69" s="146"/>
      <c r="Z69" s="146"/>
      <c r="AA69" s="146"/>
      <c r="AB69" s="146"/>
      <c r="AC69" s="147"/>
      <c r="AD69" s="39"/>
    </row>
    <row r="70" spans="2:33" x14ac:dyDescent="0.25">
      <c r="B70" s="56" t="s">
        <v>51</v>
      </c>
      <c r="D70" s="125" t="s">
        <v>59</v>
      </c>
      <c r="E70" s="125" t="s">
        <v>60</v>
      </c>
      <c r="F70" s="148"/>
      <c r="G70" s="176" t="s">
        <v>61</v>
      </c>
      <c r="H70" s="176"/>
      <c r="I70" s="176"/>
      <c r="J70" s="176"/>
      <c r="K70" s="176"/>
      <c r="L70" s="45"/>
      <c r="M70" s="176" t="s">
        <v>62</v>
      </c>
      <c r="N70" s="176"/>
      <c r="O70" s="176"/>
      <c r="P70" s="176"/>
      <c r="Q70" s="176"/>
      <c r="R70" s="45"/>
      <c r="S70" s="176" t="s">
        <v>63</v>
      </c>
      <c r="T70" s="176"/>
      <c r="U70" s="176"/>
      <c r="V70" s="176"/>
      <c r="W70" s="176"/>
      <c r="X70" s="45"/>
      <c r="Y70" s="176" t="s">
        <v>64</v>
      </c>
      <c r="Z70" s="176"/>
      <c r="AA70" s="176"/>
      <c r="AB70" s="176"/>
      <c r="AC70" s="176"/>
      <c r="AD70" s="45"/>
    </row>
    <row r="71" spans="2:33" x14ac:dyDescent="0.25">
      <c r="D71" s="127"/>
      <c r="E71" s="127"/>
      <c r="F71" s="148"/>
      <c r="G71" s="129" t="s">
        <v>11</v>
      </c>
      <c r="H71" s="129" t="s">
        <v>12</v>
      </c>
      <c r="I71" s="129" t="s">
        <v>13</v>
      </c>
      <c r="J71" s="129" t="s">
        <v>14</v>
      </c>
      <c r="K71" s="130" t="s">
        <v>15</v>
      </c>
      <c r="L71" s="52"/>
      <c r="M71" s="129" t="s">
        <v>11</v>
      </c>
      <c r="N71" s="129" t="s">
        <v>12</v>
      </c>
      <c r="O71" s="129" t="s">
        <v>13</v>
      </c>
      <c r="P71" s="129" t="s">
        <v>14</v>
      </c>
      <c r="Q71" s="130" t="s">
        <v>15</v>
      </c>
      <c r="R71" s="52"/>
      <c r="S71" s="129" t="s">
        <v>11</v>
      </c>
      <c r="T71" s="129" t="s">
        <v>12</v>
      </c>
      <c r="U71" s="129" t="s">
        <v>13</v>
      </c>
      <c r="V71" s="129" t="s">
        <v>14</v>
      </c>
      <c r="W71" s="130" t="s">
        <v>15</v>
      </c>
      <c r="X71" s="52"/>
      <c r="Y71" s="129" t="s">
        <v>11</v>
      </c>
      <c r="Z71" s="129" t="s">
        <v>12</v>
      </c>
      <c r="AA71" s="129" t="s">
        <v>13</v>
      </c>
      <c r="AB71" s="129" t="s">
        <v>14</v>
      </c>
      <c r="AC71" s="130" t="s">
        <v>15</v>
      </c>
      <c r="AD71" s="52"/>
    </row>
    <row r="72" spans="2:33" ht="14.4" x14ac:dyDescent="0.3">
      <c r="B72" s="56" t="s">
        <v>47</v>
      </c>
      <c r="AD72" s="39"/>
    </row>
    <row r="73" spans="2:33" ht="14.4" x14ac:dyDescent="0.3">
      <c r="B73" s="134" t="s">
        <v>80</v>
      </c>
      <c r="D73" s="66">
        <v>8277.7999999999993</v>
      </c>
      <c r="E73" s="66">
        <v>9466.4</v>
      </c>
      <c r="G73" s="67">
        <v>10563.008</v>
      </c>
      <c r="H73" s="67">
        <v>10880.911193026473</v>
      </c>
      <c r="I73" s="67">
        <v>10740.225827063159</v>
      </c>
      <c r="J73" s="67">
        <v>11522.450097154921</v>
      </c>
      <c r="K73" s="68">
        <v>5</v>
      </c>
      <c r="M73" s="67">
        <v>11996.117759999999</v>
      </c>
      <c r="N73" s="67">
        <v>12475.299895268377</v>
      </c>
      <c r="O73" s="67">
        <v>12328.558861627709</v>
      </c>
      <c r="P73" s="67">
        <v>13383.969356561038</v>
      </c>
      <c r="Q73" s="69">
        <v>5</v>
      </c>
      <c r="S73" s="67">
        <v>13686.234227199999</v>
      </c>
      <c r="T73" s="67">
        <v>14256.453988864963</v>
      </c>
      <c r="U73" s="67">
        <v>14086.837040532937</v>
      </c>
      <c r="V73" s="67">
        <v>15316.403398214909</v>
      </c>
      <c r="W73" s="69">
        <v>5</v>
      </c>
      <c r="Y73" s="67">
        <v>15275.647200383999</v>
      </c>
      <c r="Z73" s="67">
        <v>15845.58671691647</v>
      </c>
      <c r="AA73" s="67">
        <v>15578.528912065136</v>
      </c>
      <c r="AB73" s="67">
        <v>17169.884020366069</v>
      </c>
      <c r="AC73" s="69">
        <v>5</v>
      </c>
      <c r="AD73" s="39"/>
    </row>
    <row r="74" spans="2:33" ht="14.4" x14ac:dyDescent="0.3">
      <c r="B74" s="134" t="s">
        <v>95</v>
      </c>
      <c r="D74" s="66">
        <v>2915.7</v>
      </c>
      <c r="E74" s="66">
        <v>3130.7</v>
      </c>
      <c r="G74" s="67">
        <v>3253.902437499999</v>
      </c>
      <c r="H74" s="67">
        <v>4166.3289811772429</v>
      </c>
      <c r="I74" s="67">
        <v>4290.3387418054999</v>
      </c>
      <c r="J74" s="67">
        <v>4440.8960879999995</v>
      </c>
      <c r="K74" s="68">
        <v>10</v>
      </c>
      <c r="M74" s="67">
        <v>3998.3231692708332</v>
      </c>
      <c r="N74" s="67">
        <v>4455.3485754977883</v>
      </c>
      <c r="O74" s="67">
        <v>4442.3598794025493</v>
      </c>
      <c r="P74" s="67">
        <v>4725.42958</v>
      </c>
      <c r="Q74" s="69">
        <v>10</v>
      </c>
      <c r="S74" s="67">
        <v>4549.947377773191</v>
      </c>
      <c r="T74" s="67">
        <v>4965.8668907217761</v>
      </c>
      <c r="U74" s="67">
        <v>4982.9139095916762</v>
      </c>
      <c r="V74" s="67">
        <v>5482.7928204578775</v>
      </c>
      <c r="W74" s="69">
        <v>10</v>
      </c>
      <c r="Y74" s="67">
        <v>4780.5710601265309</v>
      </c>
      <c r="Z74" s="67">
        <v>5403.7620581600568</v>
      </c>
      <c r="AA74" s="67">
        <v>5473.2384730850372</v>
      </c>
      <c r="AB74" s="67">
        <v>5837.760566924464</v>
      </c>
      <c r="AC74" s="69">
        <v>10</v>
      </c>
      <c r="AD74" s="39"/>
    </row>
    <row r="75" spans="2:33" ht="14.4" x14ac:dyDescent="0.3">
      <c r="B75" s="134" t="s">
        <v>82</v>
      </c>
      <c r="D75" s="66">
        <v>3479.1</v>
      </c>
      <c r="E75" s="66">
        <v>4365.3</v>
      </c>
      <c r="G75" s="67">
        <v>4090.0011945829938</v>
      </c>
      <c r="H75" s="67">
        <v>4444.8156370208717</v>
      </c>
      <c r="I75" s="67">
        <v>4452.5932581944999</v>
      </c>
      <c r="J75" s="67">
        <v>4880.8536562499985</v>
      </c>
      <c r="K75" s="68">
        <v>10</v>
      </c>
      <c r="M75" s="67">
        <v>5100.276879224637</v>
      </c>
      <c r="N75" s="67">
        <v>5748.6360844809624</v>
      </c>
      <c r="O75" s="67">
        <v>5878.9604200358144</v>
      </c>
      <c r="P75" s="67">
        <v>5998.6668842012259</v>
      </c>
      <c r="Q75" s="69">
        <v>10</v>
      </c>
      <c r="S75" s="67">
        <v>5951.1056404304645</v>
      </c>
      <c r="T75" s="67">
        <v>6914.9272394848113</v>
      </c>
      <c r="U75" s="67">
        <v>7053.3158294582199</v>
      </c>
      <c r="V75" s="67">
        <v>7590.0613930656273</v>
      </c>
      <c r="W75" s="69">
        <v>10</v>
      </c>
      <c r="Y75" s="67">
        <v>6465.4216629783768</v>
      </c>
      <c r="Z75" s="67">
        <v>7994.3462068748613</v>
      </c>
      <c r="AA75" s="67">
        <v>8088.2493637486477</v>
      </c>
      <c r="AB75" s="67">
        <v>8914.957851938605</v>
      </c>
      <c r="AC75" s="69">
        <v>10</v>
      </c>
      <c r="AD75" s="39"/>
    </row>
    <row r="76" spans="2:33" ht="14.4" x14ac:dyDescent="0.3">
      <c r="B76" s="109"/>
      <c r="D76" s="149"/>
      <c r="E76" s="149"/>
      <c r="G76" s="149"/>
      <c r="H76" s="149"/>
      <c r="I76" s="149"/>
      <c r="J76" s="149"/>
      <c r="K76" s="150"/>
      <c r="M76" s="149"/>
      <c r="N76" s="149"/>
      <c r="O76" s="149"/>
      <c r="P76" s="149"/>
      <c r="Q76" s="150"/>
      <c r="S76" s="149"/>
      <c r="T76" s="149"/>
      <c r="U76" s="149"/>
      <c r="V76" s="149"/>
      <c r="W76" s="150"/>
      <c r="Y76" s="149"/>
      <c r="Z76" s="149"/>
      <c r="AA76" s="149"/>
      <c r="AB76" s="149"/>
      <c r="AC76" s="150"/>
      <c r="AD76" s="39"/>
    </row>
    <row r="77" spans="2:33" ht="15" thickBot="1" x14ac:dyDescent="0.35">
      <c r="B77" s="56"/>
      <c r="D77" s="144"/>
      <c r="E77" s="144"/>
      <c r="G77" s="151"/>
      <c r="H77" s="151"/>
      <c r="I77" s="151"/>
      <c r="J77" s="151"/>
      <c r="K77" s="152"/>
      <c r="M77" s="151"/>
      <c r="N77" s="151"/>
      <c r="O77" s="151"/>
      <c r="P77" s="151"/>
      <c r="Q77" s="152"/>
      <c r="S77" s="151"/>
      <c r="T77" s="151"/>
      <c r="U77" s="151"/>
      <c r="V77" s="151"/>
      <c r="W77" s="152"/>
      <c r="Y77" s="151"/>
      <c r="Z77" s="151"/>
      <c r="AA77" s="151"/>
      <c r="AB77" s="151"/>
      <c r="AC77" s="152"/>
      <c r="AD77" s="39"/>
    </row>
    <row r="78" spans="2:33" ht="14.4" x14ac:dyDescent="0.3">
      <c r="B78" s="108"/>
      <c r="D78" s="146"/>
      <c r="E78" s="146"/>
      <c r="G78" s="146"/>
      <c r="H78" s="146"/>
      <c r="I78" s="146"/>
      <c r="J78" s="146"/>
      <c r="K78" s="147"/>
      <c r="M78" s="146"/>
      <c r="N78" s="146"/>
      <c r="O78" s="146"/>
      <c r="P78" s="146"/>
      <c r="Q78" s="147"/>
      <c r="S78" s="146"/>
      <c r="T78" s="146"/>
      <c r="U78" s="146"/>
      <c r="V78" s="146"/>
      <c r="W78" s="147"/>
      <c r="Y78" s="146"/>
      <c r="Z78" s="146"/>
      <c r="AA78" s="146"/>
      <c r="AB78" s="146"/>
      <c r="AC78" s="147"/>
      <c r="AD78" s="39"/>
    </row>
    <row r="79" spans="2:33" x14ac:dyDescent="0.25">
      <c r="B79" s="56" t="s">
        <v>52</v>
      </c>
      <c r="D79" s="125" t="s">
        <v>59</v>
      </c>
      <c r="E79" s="125" t="s">
        <v>60</v>
      </c>
      <c r="F79" s="148"/>
      <c r="G79" s="176" t="s">
        <v>61</v>
      </c>
      <c r="H79" s="176"/>
      <c r="I79" s="176"/>
      <c r="J79" s="176"/>
      <c r="K79" s="176"/>
      <c r="L79" s="45"/>
      <c r="M79" s="176" t="s">
        <v>62</v>
      </c>
      <c r="N79" s="176"/>
      <c r="O79" s="176"/>
      <c r="P79" s="176"/>
      <c r="Q79" s="176"/>
      <c r="R79" s="45"/>
      <c r="S79" s="176" t="s">
        <v>63</v>
      </c>
      <c r="T79" s="176"/>
      <c r="U79" s="176"/>
      <c r="V79" s="176"/>
      <c r="W79" s="176"/>
      <c r="X79" s="45"/>
      <c r="Y79" s="176" t="s">
        <v>64</v>
      </c>
      <c r="Z79" s="176"/>
      <c r="AA79" s="176"/>
      <c r="AB79" s="176"/>
      <c r="AC79" s="176"/>
      <c r="AD79" s="45"/>
    </row>
    <row r="80" spans="2:33" x14ac:dyDescent="0.25">
      <c r="B80" s="60"/>
      <c r="D80" s="153"/>
      <c r="E80" s="153"/>
      <c r="F80" s="148"/>
      <c r="G80" s="129" t="s">
        <v>11</v>
      </c>
      <c r="H80" s="129" t="s">
        <v>12</v>
      </c>
      <c r="I80" s="129" t="s">
        <v>13</v>
      </c>
      <c r="J80" s="129" t="s">
        <v>14</v>
      </c>
      <c r="K80" s="130" t="s">
        <v>15</v>
      </c>
      <c r="L80" s="52"/>
      <c r="M80" s="129" t="s">
        <v>11</v>
      </c>
      <c r="N80" s="129" t="s">
        <v>12</v>
      </c>
      <c r="O80" s="129" t="s">
        <v>13</v>
      </c>
      <c r="P80" s="129" t="s">
        <v>14</v>
      </c>
      <c r="Q80" s="130" t="s">
        <v>15</v>
      </c>
      <c r="R80" s="52"/>
      <c r="S80" s="129" t="s">
        <v>11</v>
      </c>
      <c r="T80" s="129" t="s">
        <v>12</v>
      </c>
      <c r="U80" s="129" t="s">
        <v>13</v>
      </c>
      <c r="V80" s="129" t="s">
        <v>14</v>
      </c>
      <c r="W80" s="130" t="s">
        <v>15</v>
      </c>
      <c r="X80" s="52"/>
      <c r="Y80" s="129" t="s">
        <v>11</v>
      </c>
      <c r="Z80" s="129" t="s">
        <v>12</v>
      </c>
      <c r="AA80" s="129" t="s">
        <v>13</v>
      </c>
      <c r="AB80" s="129" t="s">
        <v>14</v>
      </c>
      <c r="AC80" s="130" t="s">
        <v>15</v>
      </c>
      <c r="AD80" s="52"/>
    </row>
    <row r="81" spans="2:30" ht="14.4" x14ac:dyDescent="0.3">
      <c r="B81" s="56"/>
      <c r="AD81" s="39"/>
    </row>
    <row r="82" spans="2:30" ht="14.4" x14ac:dyDescent="0.3">
      <c r="B82" s="131" t="s">
        <v>96</v>
      </c>
      <c r="D82" s="154">
        <v>6.2E-2</v>
      </c>
      <c r="E82" s="154">
        <v>6.8000000000000005E-2</v>
      </c>
      <c r="F82" s="155"/>
      <c r="G82" s="156">
        <v>6.2105964755487263E-2</v>
      </c>
      <c r="H82" s="156">
        <v>6.7566792704675402E-2</v>
      </c>
      <c r="I82" s="156">
        <v>6.4790815944535868E-2</v>
      </c>
      <c r="J82" s="156">
        <v>8.0631963892456623E-2</v>
      </c>
      <c r="K82" s="68">
        <v>10</v>
      </c>
      <c r="M82" s="156">
        <v>6.2520168504899734E-2</v>
      </c>
      <c r="N82" s="156">
        <v>6.9611660046838303E-2</v>
      </c>
      <c r="O82" s="156">
        <v>7.0328008014969329E-2</v>
      </c>
      <c r="P82" s="156">
        <v>7.5512664582003799E-2</v>
      </c>
      <c r="Q82" s="69">
        <v>10</v>
      </c>
      <c r="S82" s="156">
        <v>6.1600075429359594E-2</v>
      </c>
      <c r="T82" s="156">
        <v>7.1746555376834331E-2</v>
      </c>
      <c r="U82" s="156">
        <v>7.1270860713728651E-2</v>
      </c>
      <c r="V82" s="156">
        <v>7.9991199701571161E-2</v>
      </c>
      <c r="W82" s="69">
        <v>10</v>
      </c>
      <c r="Y82" s="156">
        <v>5.9149999999999994E-2</v>
      </c>
      <c r="Z82" s="156">
        <v>7.2698543889056277E-2</v>
      </c>
      <c r="AA82" s="156">
        <v>7.2657420899927189E-2</v>
      </c>
      <c r="AB82" s="156">
        <v>8.3845249642277075E-2</v>
      </c>
      <c r="AC82" s="69">
        <v>10</v>
      </c>
      <c r="AD82" s="39"/>
    </row>
    <row r="83" spans="2:30" ht="14.4" x14ac:dyDescent="0.3">
      <c r="B83" s="157" t="s">
        <v>97</v>
      </c>
      <c r="D83" s="66">
        <v>711.3</v>
      </c>
      <c r="E83" s="66">
        <v>1177.0999999999999</v>
      </c>
      <c r="G83" s="67">
        <v>1400</v>
      </c>
      <c r="H83" s="67">
        <v>1490.909090909091</v>
      </c>
      <c r="I83" s="67">
        <v>1500</v>
      </c>
      <c r="J83" s="67">
        <v>1700</v>
      </c>
      <c r="K83" s="68">
        <v>11</v>
      </c>
      <c r="M83" s="67">
        <v>1750</v>
      </c>
      <c r="N83" s="67">
        <v>1916.3636363636363</v>
      </c>
      <c r="O83" s="67">
        <v>1900</v>
      </c>
      <c r="P83" s="67">
        <v>2200</v>
      </c>
      <c r="Q83" s="69">
        <v>11</v>
      </c>
      <c r="S83" s="67">
        <v>1950</v>
      </c>
      <c r="T83" s="67">
        <v>2087.4181818181819</v>
      </c>
      <c r="U83" s="67">
        <v>2100</v>
      </c>
      <c r="V83" s="67">
        <v>2200</v>
      </c>
      <c r="W83" s="69">
        <v>11</v>
      </c>
      <c r="Y83" s="67">
        <v>1800</v>
      </c>
      <c r="Z83" s="67">
        <v>1973.0472727272727</v>
      </c>
      <c r="AA83" s="67">
        <v>2000</v>
      </c>
      <c r="AB83" s="67">
        <v>2200</v>
      </c>
      <c r="AC83" s="69">
        <v>11</v>
      </c>
      <c r="AD83" s="39"/>
    </row>
    <row r="84" spans="2:30" ht="14.4" x14ac:dyDescent="0.3">
      <c r="B84" s="134" t="s">
        <v>98</v>
      </c>
      <c r="D84" s="66">
        <v>5.9</v>
      </c>
      <c r="E84" s="66">
        <v>6.9</v>
      </c>
      <c r="G84" s="67">
        <v>7.980913781667514</v>
      </c>
      <c r="H84" s="67">
        <v>8.134242016573566</v>
      </c>
      <c r="I84" s="67">
        <v>8.1005586385098205</v>
      </c>
      <c r="J84" s="67">
        <v>8.4477999999999991</v>
      </c>
      <c r="K84" s="68">
        <v>11</v>
      </c>
      <c r="M84" s="67">
        <v>9.5059491099772799</v>
      </c>
      <c r="N84" s="67">
        <v>9.7219159805812261</v>
      </c>
      <c r="O84" s="67">
        <v>9.7251598244303317</v>
      </c>
      <c r="P84" s="67">
        <v>9.9958079231770824</v>
      </c>
      <c r="Q84" s="69">
        <v>11</v>
      </c>
      <c r="S84" s="67">
        <v>11.179852582400001</v>
      </c>
      <c r="T84" s="67">
        <v>11.424880388285812</v>
      </c>
      <c r="U84" s="67">
        <v>11.417459824430333</v>
      </c>
      <c r="V84" s="67">
        <v>11.779315926378038</v>
      </c>
      <c r="W84" s="69">
        <v>11</v>
      </c>
      <c r="Y84" s="67">
        <v>12.628322479104002</v>
      </c>
      <c r="Z84" s="67">
        <v>12.955547357848168</v>
      </c>
      <c r="AA84" s="67">
        <v>12.912207221693732</v>
      </c>
      <c r="AB84" s="67">
        <v>13.488511096112287</v>
      </c>
      <c r="AC84" s="69">
        <v>11</v>
      </c>
      <c r="AD84" s="39"/>
    </row>
    <row r="85" spans="2:30" ht="14.4" x14ac:dyDescent="0.3">
      <c r="B85" s="158"/>
      <c r="D85" s="149"/>
      <c r="E85" s="149"/>
      <c r="G85" s="149"/>
      <c r="H85" s="149"/>
      <c r="I85" s="149"/>
      <c r="J85" s="149"/>
      <c r="K85" s="150"/>
      <c r="M85" s="149"/>
      <c r="N85" s="149"/>
      <c r="O85" s="149"/>
      <c r="P85" s="149"/>
      <c r="Q85" s="150"/>
      <c r="S85" s="149"/>
      <c r="T85" s="149"/>
      <c r="U85" s="149"/>
      <c r="V85" s="149"/>
      <c r="W85" s="150"/>
      <c r="Y85" s="149"/>
      <c r="Z85" s="149"/>
      <c r="AA85" s="149"/>
      <c r="AB85" s="149"/>
      <c r="AC85" s="150"/>
      <c r="AD85" s="39"/>
    </row>
    <row r="86" spans="2:30" ht="15" thickBot="1" x14ac:dyDescent="0.35">
      <c r="B86" s="56"/>
      <c r="D86" s="144"/>
      <c r="E86" s="144"/>
      <c r="G86" s="151"/>
      <c r="H86" s="151"/>
      <c r="I86" s="151"/>
      <c r="J86" s="151"/>
      <c r="K86" s="152"/>
      <c r="M86" s="151"/>
      <c r="N86" s="151"/>
      <c r="O86" s="151"/>
      <c r="P86" s="151"/>
      <c r="Q86" s="152"/>
      <c r="S86" s="151"/>
      <c r="T86" s="151"/>
      <c r="U86" s="151"/>
      <c r="V86" s="151"/>
      <c r="W86" s="152"/>
      <c r="Y86" s="151"/>
      <c r="Z86" s="151"/>
      <c r="AA86" s="151"/>
      <c r="AB86" s="151"/>
      <c r="AC86" s="152"/>
      <c r="AD86" s="39"/>
    </row>
    <row r="87" spans="2:30" ht="14.4" x14ac:dyDescent="0.3">
      <c r="B87" s="108"/>
      <c r="D87" s="146"/>
      <c r="E87" s="146"/>
      <c r="G87" s="146"/>
      <c r="H87" s="146"/>
      <c r="I87" s="146"/>
      <c r="J87" s="146"/>
      <c r="K87" s="147"/>
      <c r="M87" s="146"/>
      <c r="N87" s="146"/>
      <c r="O87" s="146"/>
      <c r="P87" s="146"/>
      <c r="Q87" s="147"/>
      <c r="S87" s="146"/>
      <c r="T87" s="146"/>
      <c r="U87" s="146"/>
      <c r="V87" s="146"/>
      <c r="W87" s="147"/>
      <c r="Y87" s="146"/>
      <c r="Z87" s="146"/>
      <c r="AA87" s="146"/>
      <c r="AB87" s="146"/>
      <c r="AC87" s="147"/>
      <c r="AD87" s="39"/>
    </row>
    <row r="88" spans="2:30" x14ac:dyDescent="0.25">
      <c r="B88" s="56" t="s">
        <v>53</v>
      </c>
      <c r="D88" s="159" t="s">
        <v>59</v>
      </c>
      <c r="E88" s="159" t="s">
        <v>60</v>
      </c>
      <c r="F88" s="148"/>
      <c r="G88" s="177" t="s">
        <v>61</v>
      </c>
      <c r="H88" s="177"/>
      <c r="I88" s="177"/>
      <c r="J88" s="177"/>
      <c r="K88" s="177"/>
      <c r="L88" s="45"/>
      <c r="M88" s="178" t="s">
        <v>62</v>
      </c>
      <c r="N88" s="178"/>
      <c r="O88" s="178"/>
      <c r="P88" s="178"/>
      <c r="Q88" s="178"/>
      <c r="R88" s="45"/>
      <c r="S88" s="178" t="s">
        <v>63</v>
      </c>
      <c r="T88" s="178"/>
      <c r="U88" s="178"/>
      <c r="V88" s="178"/>
      <c r="W88" s="178"/>
      <c r="X88" s="45"/>
      <c r="Y88" s="178" t="s">
        <v>64</v>
      </c>
      <c r="Z88" s="178"/>
      <c r="AA88" s="178"/>
      <c r="AB88" s="178"/>
      <c r="AC88" s="178"/>
      <c r="AD88" s="45"/>
    </row>
    <row r="89" spans="2:30" x14ac:dyDescent="0.25">
      <c r="B89" s="60"/>
      <c r="D89" s="159"/>
      <c r="E89" s="159"/>
      <c r="F89" s="148"/>
      <c r="G89" s="160" t="s">
        <v>11</v>
      </c>
      <c r="H89" s="160" t="s">
        <v>12</v>
      </c>
      <c r="I89" s="160" t="s">
        <v>13</v>
      </c>
      <c r="J89" s="160" t="s">
        <v>14</v>
      </c>
      <c r="K89" s="161" t="s">
        <v>15</v>
      </c>
      <c r="L89" s="52"/>
      <c r="M89" s="160" t="s">
        <v>11</v>
      </c>
      <c r="N89" s="160" t="s">
        <v>12</v>
      </c>
      <c r="O89" s="160" t="s">
        <v>13</v>
      </c>
      <c r="P89" s="160" t="s">
        <v>14</v>
      </c>
      <c r="Q89" s="161" t="s">
        <v>15</v>
      </c>
      <c r="R89" s="52"/>
      <c r="S89" s="160" t="s">
        <v>11</v>
      </c>
      <c r="T89" s="160" t="s">
        <v>12</v>
      </c>
      <c r="U89" s="160" t="s">
        <v>13</v>
      </c>
      <c r="V89" s="160" t="s">
        <v>14</v>
      </c>
      <c r="W89" s="161" t="s">
        <v>15</v>
      </c>
      <c r="X89" s="52"/>
      <c r="Y89" s="160" t="s">
        <v>11</v>
      </c>
      <c r="Z89" s="160" t="s">
        <v>12</v>
      </c>
      <c r="AA89" s="160" t="s">
        <v>13</v>
      </c>
      <c r="AB89" s="160" t="s">
        <v>14</v>
      </c>
      <c r="AC89" s="161" t="s">
        <v>15</v>
      </c>
      <c r="AD89" s="52"/>
    </row>
    <row r="90" spans="2:30" ht="14.4" x14ac:dyDescent="0.3">
      <c r="B90" s="56" t="s">
        <v>47</v>
      </c>
      <c r="AD90" s="39"/>
    </row>
    <row r="91" spans="2:30" ht="14.4" x14ac:dyDescent="0.3">
      <c r="B91" s="131" t="s">
        <v>65</v>
      </c>
      <c r="D91" s="66">
        <v>2578.1999999999998</v>
      </c>
      <c r="E91" s="66">
        <v>2520.1</v>
      </c>
      <c r="G91" s="67">
        <v>2763.5964475459714</v>
      </c>
      <c r="H91" s="67">
        <v>3012.3712694053465</v>
      </c>
      <c r="I91" s="67">
        <v>3023.4559999999997</v>
      </c>
      <c r="J91" s="67">
        <v>3207.761130138731</v>
      </c>
      <c r="K91" s="68">
        <v>9</v>
      </c>
      <c r="M91" s="67">
        <v>3332.3460022553172</v>
      </c>
      <c r="N91" s="67">
        <v>3749.4082542991487</v>
      </c>
      <c r="O91" s="67">
        <v>3522.9432905660174</v>
      </c>
      <c r="P91" s="67">
        <v>5223.6973801607919</v>
      </c>
      <c r="Q91" s="69">
        <v>9</v>
      </c>
      <c r="S91" s="67">
        <v>3747.6320405980978</v>
      </c>
      <c r="T91" s="67">
        <v>4421.9655283148495</v>
      </c>
      <c r="U91" s="67">
        <v>4005.632188946618</v>
      </c>
      <c r="V91" s="67">
        <v>6525.6705371207245</v>
      </c>
      <c r="W91" s="69">
        <v>9</v>
      </c>
      <c r="Y91" s="67">
        <v>4211.101784483988</v>
      </c>
      <c r="Z91" s="67">
        <v>5037.8471181960704</v>
      </c>
      <c r="AA91" s="67">
        <v>4536.3816226087611</v>
      </c>
      <c r="AB91" s="67">
        <v>7308.7510015752123</v>
      </c>
      <c r="AC91" s="69">
        <v>9</v>
      </c>
      <c r="AD91" s="39"/>
    </row>
    <row r="92" spans="2:30" ht="14.4" x14ac:dyDescent="0.3">
      <c r="B92" s="133" t="s">
        <v>90</v>
      </c>
      <c r="D92" s="66">
        <v>2553</v>
      </c>
      <c r="E92" s="66">
        <v>2566.1</v>
      </c>
      <c r="F92" s="162"/>
      <c r="G92" s="67">
        <v>2831.3714703124997</v>
      </c>
      <c r="H92" s="67">
        <v>3622.7771515418831</v>
      </c>
      <c r="I92" s="67">
        <v>3622.7771515418831</v>
      </c>
      <c r="J92" s="67">
        <v>4414.1828327712665</v>
      </c>
      <c r="K92" s="68">
        <v>2</v>
      </c>
      <c r="L92" s="162"/>
      <c r="M92" s="67">
        <v>3188.4151588798827</v>
      </c>
      <c r="N92" s="67">
        <v>4476.1385785603088</v>
      </c>
      <c r="O92" s="67">
        <v>4476.1385785603088</v>
      </c>
      <c r="P92" s="67">
        <v>5763.8619982407345</v>
      </c>
      <c r="Q92" s="69">
        <v>2</v>
      </c>
      <c r="R92" s="162"/>
      <c r="S92" s="67">
        <v>3586.5403899186904</v>
      </c>
      <c r="T92" s="67">
        <v>5461.6769921261766</v>
      </c>
      <c r="U92" s="67">
        <v>5461.6769921261766</v>
      </c>
      <c r="V92" s="67">
        <v>7336.813594333662</v>
      </c>
      <c r="W92" s="69">
        <v>2</v>
      </c>
      <c r="X92" s="162"/>
      <c r="Y92" s="67">
        <v>4037.6215333373002</v>
      </c>
      <c r="Z92" s="67">
        <v>6405.9468436805346</v>
      </c>
      <c r="AA92" s="67">
        <v>6405.9468436805346</v>
      </c>
      <c r="AB92" s="67">
        <v>8774.272154023769</v>
      </c>
      <c r="AC92" s="69">
        <v>2</v>
      </c>
      <c r="AD92" s="163"/>
    </row>
    <row r="93" spans="2:30" ht="14.4" x14ac:dyDescent="0.3">
      <c r="B93" s="133" t="s">
        <v>91</v>
      </c>
      <c r="D93" s="66">
        <v>175.3</v>
      </c>
      <c r="E93" s="66">
        <v>249.6</v>
      </c>
      <c r="F93" s="162"/>
      <c r="G93" s="67">
        <v>253.81771088927894</v>
      </c>
      <c r="H93" s="67">
        <v>253.81771088927894</v>
      </c>
      <c r="I93" s="67">
        <v>253.81771088927894</v>
      </c>
      <c r="J93" s="67">
        <v>253.81771088927894</v>
      </c>
      <c r="K93" s="68">
        <v>1</v>
      </c>
      <c r="L93" s="162"/>
      <c r="M93" s="67">
        <v>334.52813168613471</v>
      </c>
      <c r="N93" s="67">
        <v>334.52813168613471</v>
      </c>
      <c r="O93" s="67">
        <v>334.52813168613471</v>
      </c>
      <c r="P93" s="67">
        <v>334.52813168613471</v>
      </c>
      <c r="Q93" s="69">
        <v>1</v>
      </c>
      <c r="R93" s="162"/>
      <c r="S93" s="67">
        <v>419.09179902792761</v>
      </c>
      <c r="T93" s="67">
        <v>419.09179902792761</v>
      </c>
      <c r="U93" s="67">
        <v>419.09179902792761</v>
      </c>
      <c r="V93" s="67">
        <v>419.09179902792761</v>
      </c>
      <c r="W93" s="69">
        <v>1</v>
      </c>
      <c r="X93" s="162"/>
      <c r="Y93" s="67">
        <v>498.7600892714612</v>
      </c>
      <c r="Z93" s="67">
        <v>498.7600892714612</v>
      </c>
      <c r="AA93" s="67">
        <v>498.7600892714612</v>
      </c>
      <c r="AB93" s="67">
        <v>498.7600892714612</v>
      </c>
      <c r="AC93" s="69">
        <v>1</v>
      </c>
      <c r="AD93" s="163"/>
    </row>
    <row r="94" spans="2:30" ht="14.4" x14ac:dyDescent="0.3">
      <c r="B94" s="133" t="s">
        <v>92</v>
      </c>
      <c r="D94" s="66">
        <v>-150.1</v>
      </c>
      <c r="E94" s="66">
        <v>-295.60000000000002</v>
      </c>
      <c r="F94" s="162"/>
      <c r="G94" s="67">
        <v>-142.5</v>
      </c>
      <c r="H94" s="67">
        <v>-142.5</v>
      </c>
      <c r="I94" s="67">
        <v>-142.5</v>
      </c>
      <c r="J94" s="67">
        <v>-142.5</v>
      </c>
      <c r="K94" s="68">
        <v>1</v>
      </c>
      <c r="L94" s="162"/>
      <c r="M94" s="67">
        <v>0</v>
      </c>
      <c r="N94" s="67">
        <v>0</v>
      </c>
      <c r="O94" s="67">
        <v>0</v>
      </c>
      <c r="P94" s="67">
        <v>0</v>
      </c>
      <c r="Q94" s="69">
        <v>1</v>
      </c>
      <c r="R94" s="162"/>
      <c r="S94" s="67">
        <v>0</v>
      </c>
      <c r="T94" s="67">
        <v>0</v>
      </c>
      <c r="U94" s="67">
        <v>0</v>
      </c>
      <c r="V94" s="67">
        <v>0</v>
      </c>
      <c r="W94" s="69">
        <v>1</v>
      </c>
      <c r="X94" s="162"/>
      <c r="Y94" s="67">
        <v>0</v>
      </c>
      <c r="Z94" s="67">
        <v>0</v>
      </c>
      <c r="AA94" s="67">
        <v>0</v>
      </c>
      <c r="AB94" s="67">
        <v>0</v>
      </c>
      <c r="AC94" s="69">
        <v>1</v>
      </c>
      <c r="AD94" s="163"/>
    </row>
    <row r="95" spans="2:30" ht="14.4" x14ac:dyDescent="0.3">
      <c r="B95" s="134" t="s">
        <v>67</v>
      </c>
      <c r="D95" s="66">
        <v>710.9</v>
      </c>
      <c r="E95" s="66">
        <v>905.6</v>
      </c>
      <c r="G95" s="67">
        <v>1121.3628057442388</v>
      </c>
      <c r="H95" s="67">
        <v>1181.41470448833</v>
      </c>
      <c r="I95" s="67">
        <v>1186.2866568313932</v>
      </c>
      <c r="J95" s="67">
        <v>1245.8718848443064</v>
      </c>
      <c r="K95" s="68">
        <v>10</v>
      </c>
      <c r="M95" s="67">
        <v>1357.8666150413269</v>
      </c>
      <c r="N95" s="67">
        <v>1515.1278325688036</v>
      </c>
      <c r="O95" s="67">
        <v>1520.8857545542112</v>
      </c>
      <c r="P95" s="67">
        <v>1622.6446304822744</v>
      </c>
      <c r="Q95" s="69">
        <v>10</v>
      </c>
      <c r="S95" s="67">
        <v>1674.6125282843504</v>
      </c>
      <c r="T95" s="67">
        <v>1915.3979035425727</v>
      </c>
      <c r="U95" s="67">
        <v>1922.0269523162492</v>
      </c>
      <c r="V95" s="67">
        <v>2019.2329080135066</v>
      </c>
      <c r="W95" s="69">
        <v>10</v>
      </c>
      <c r="Y95" s="67">
        <v>1973.2162000260787</v>
      </c>
      <c r="Z95" s="67">
        <v>2312.0899969662469</v>
      </c>
      <c r="AA95" s="67">
        <v>2329.8386519323285</v>
      </c>
      <c r="AB95" s="67">
        <v>2471.0645706640498</v>
      </c>
      <c r="AC95" s="69">
        <v>10</v>
      </c>
      <c r="AD95" s="39"/>
    </row>
    <row r="96" spans="2:30" ht="14.4" x14ac:dyDescent="0.3">
      <c r="B96" s="134" t="s">
        <v>68</v>
      </c>
      <c r="D96" s="66">
        <v>378.7</v>
      </c>
      <c r="E96" s="66">
        <v>532</v>
      </c>
      <c r="G96" s="67">
        <v>663.92302196045512</v>
      </c>
      <c r="H96" s="67">
        <v>712.15911516324445</v>
      </c>
      <c r="I96" s="67">
        <v>712.8180360853712</v>
      </c>
      <c r="J96" s="67">
        <v>749.73819228664775</v>
      </c>
      <c r="K96" s="68">
        <v>10</v>
      </c>
      <c r="M96" s="67">
        <v>824.26661504132699</v>
      </c>
      <c r="N96" s="67">
        <v>919.58572721849191</v>
      </c>
      <c r="O96" s="67">
        <v>920.02487052266576</v>
      </c>
      <c r="P96" s="67">
        <v>999.47093887672474</v>
      </c>
      <c r="Q96" s="69">
        <v>10</v>
      </c>
      <c r="S96" s="67">
        <v>1039.0125282843505</v>
      </c>
      <c r="T96" s="67">
        <v>1179.6846358863781</v>
      </c>
      <c r="U96" s="67">
        <v>1193.0369863008045</v>
      </c>
      <c r="V96" s="67">
        <v>1273.7935064067476</v>
      </c>
      <c r="W96" s="69">
        <v>10</v>
      </c>
      <c r="Y96" s="67">
        <v>1233.6162000260786</v>
      </c>
      <c r="Z96" s="67">
        <v>1431.7650117478445</v>
      </c>
      <c r="AA96" s="67">
        <v>1442.4907290477481</v>
      </c>
      <c r="AB96" s="67">
        <v>1526.7640706640495</v>
      </c>
      <c r="AC96" s="69">
        <v>10</v>
      </c>
      <c r="AD96" s="39"/>
    </row>
    <row r="97" spans="2:36" ht="14.4" x14ac:dyDescent="0.3">
      <c r="B97" s="134" t="s">
        <v>71</v>
      </c>
      <c r="D97" s="66">
        <v>-59.8</v>
      </c>
      <c r="E97" s="66">
        <v>-81.8</v>
      </c>
      <c r="G97" s="67">
        <v>-192.28730940734076</v>
      </c>
      <c r="H97" s="67">
        <v>-131.06019236453767</v>
      </c>
      <c r="I97" s="67">
        <v>-132.06817890101246</v>
      </c>
      <c r="J97" s="67">
        <v>-78.62744754985971</v>
      </c>
      <c r="K97" s="68">
        <v>10</v>
      </c>
      <c r="M97" s="67">
        <v>-246.08629789179068</v>
      </c>
      <c r="N97" s="67">
        <v>-202.5720414407219</v>
      </c>
      <c r="O97" s="67">
        <v>-202.29524665980267</v>
      </c>
      <c r="P97" s="67">
        <v>-160.62925887391896</v>
      </c>
      <c r="Q97" s="69">
        <v>10</v>
      </c>
      <c r="S97" s="67">
        <v>-385.30799266535166</v>
      </c>
      <c r="T97" s="67">
        <v>-290.37377750257281</v>
      </c>
      <c r="U97" s="67">
        <v>-283.93737840613767</v>
      </c>
      <c r="V97" s="67">
        <v>-220.625</v>
      </c>
      <c r="W97" s="69">
        <v>10</v>
      </c>
      <c r="Y97" s="67">
        <v>-579.39497669977186</v>
      </c>
      <c r="Z97" s="67">
        <v>-389.16598407091732</v>
      </c>
      <c r="AA97" s="67">
        <v>-358.10888923468536</v>
      </c>
      <c r="AB97" s="67">
        <v>-291.15625</v>
      </c>
      <c r="AC97" s="69">
        <v>10</v>
      </c>
      <c r="AD97" s="39"/>
    </row>
    <row r="98" spans="2:36" ht="14.4" x14ac:dyDescent="0.3">
      <c r="B98" s="134" t="s">
        <v>93</v>
      </c>
      <c r="D98" s="66">
        <v>-100.4</v>
      </c>
      <c r="E98" s="66">
        <v>-142.30000000000001</v>
      </c>
      <c r="G98" s="67">
        <v>-189.10877683387406</v>
      </c>
      <c r="H98" s="67">
        <v>-177.90450873536633</v>
      </c>
      <c r="I98" s="67">
        <v>-182.2640791786248</v>
      </c>
      <c r="J98" s="67">
        <v>-147.8493910629731</v>
      </c>
      <c r="K98" s="68">
        <v>10</v>
      </c>
      <c r="M98" s="67">
        <v>-238.9959875202824</v>
      </c>
      <c r="N98" s="67">
        <v>-220.67148382942702</v>
      </c>
      <c r="O98" s="67">
        <v>-217.60464190200133</v>
      </c>
      <c r="P98" s="67">
        <v>-203.76433899545574</v>
      </c>
      <c r="Q98" s="69">
        <v>10</v>
      </c>
      <c r="S98" s="67">
        <v>-299.70328204183573</v>
      </c>
      <c r="T98" s="67">
        <v>-273.75844824308018</v>
      </c>
      <c r="U98" s="67">
        <v>-271.84905058906531</v>
      </c>
      <c r="V98" s="67">
        <v>-247.54400302510498</v>
      </c>
      <c r="W98" s="69">
        <v>10</v>
      </c>
      <c r="Y98" s="67">
        <v>-348.92102667485079</v>
      </c>
      <c r="Z98" s="67">
        <v>-318.84375948970762</v>
      </c>
      <c r="AA98" s="67">
        <v>-317.40966500549428</v>
      </c>
      <c r="AB98" s="67">
        <v>-281.60756699377441</v>
      </c>
      <c r="AC98" s="69">
        <v>10</v>
      </c>
      <c r="AD98" s="39"/>
    </row>
    <row r="99" spans="2:36" ht="14.4" x14ac:dyDescent="0.3">
      <c r="B99" s="136" t="s">
        <v>99</v>
      </c>
      <c r="D99" s="82">
        <v>218.5</v>
      </c>
      <c r="E99" s="82">
        <v>307.89999999999998</v>
      </c>
      <c r="G99" s="84">
        <v>367.99350403925183</v>
      </c>
      <c r="H99" s="84">
        <v>399.99433133387777</v>
      </c>
      <c r="I99" s="84">
        <v>400.29432998894333</v>
      </c>
      <c r="J99" s="84">
        <v>419.76140469352185</v>
      </c>
      <c r="K99" s="85">
        <v>11</v>
      </c>
      <c r="M99" s="84">
        <v>408.58909501286496</v>
      </c>
      <c r="N99" s="84">
        <v>488.36464677239053</v>
      </c>
      <c r="O99" s="84">
        <v>485.649669323171</v>
      </c>
      <c r="P99" s="84">
        <v>557.65730421399235</v>
      </c>
      <c r="Q99" s="86">
        <v>11</v>
      </c>
      <c r="R99" s="87"/>
      <c r="S99" s="84">
        <v>501.75064127059068</v>
      </c>
      <c r="T99" s="84">
        <v>605.29770387980398</v>
      </c>
      <c r="U99" s="84">
        <v>611.55294366050839</v>
      </c>
      <c r="V99" s="84">
        <v>683.02395643556031</v>
      </c>
      <c r="W99" s="86">
        <v>11</v>
      </c>
      <c r="X99" s="87"/>
      <c r="Y99" s="84">
        <v>585.9530816363033</v>
      </c>
      <c r="Z99" s="84">
        <v>711.40961486440926</v>
      </c>
      <c r="AA99" s="84">
        <v>721.41738714598102</v>
      </c>
      <c r="AB99" s="84">
        <v>814.14906224131869</v>
      </c>
      <c r="AC99" s="86">
        <v>11</v>
      </c>
      <c r="AD99" s="39"/>
    </row>
    <row r="100" spans="2:36" ht="14.4" x14ac:dyDescent="0.3">
      <c r="B100" s="164" t="s">
        <v>100</v>
      </c>
      <c r="D100" s="82">
        <v>174.8</v>
      </c>
      <c r="E100" s="82">
        <v>246.3</v>
      </c>
      <c r="G100" s="84">
        <v>294.39480323140145</v>
      </c>
      <c r="H100" s="84">
        <v>319.98885063954964</v>
      </c>
      <c r="I100" s="84">
        <v>320.20946241077218</v>
      </c>
      <c r="J100" s="84">
        <v>335.75836663212186</v>
      </c>
      <c r="K100" s="85">
        <v>11</v>
      </c>
      <c r="M100" s="84">
        <v>326.87127601029198</v>
      </c>
      <c r="N100" s="84">
        <v>390.68265908503321</v>
      </c>
      <c r="O100" s="84">
        <v>388.51973545853684</v>
      </c>
      <c r="P100" s="84">
        <v>446.05841201639186</v>
      </c>
      <c r="Q100" s="86">
        <v>11</v>
      </c>
      <c r="R100" s="87"/>
      <c r="S100" s="84">
        <v>401.40051301647259</v>
      </c>
      <c r="T100" s="84">
        <v>484.22682553100543</v>
      </c>
      <c r="U100" s="84">
        <v>489.24235492840671</v>
      </c>
      <c r="V100" s="84">
        <v>546.33657458539699</v>
      </c>
      <c r="W100" s="86">
        <v>11</v>
      </c>
      <c r="X100" s="87"/>
      <c r="Y100" s="84">
        <v>468.76246530904268</v>
      </c>
      <c r="Z100" s="84">
        <v>569.11428527778548</v>
      </c>
      <c r="AA100" s="84">
        <v>577.13390971678416</v>
      </c>
      <c r="AB100" s="84">
        <v>651.22080371539596</v>
      </c>
      <c r="AC100" s="86">
        <v>11</v>
      </c>
      <c r="AD100" s="39"/>
    </row>
    <row r="101" spans="2:36" s="165" customFormat="1" ht="14.4" x14ac:dyDescent="0.3">
      <c r="B101" s="138" t="s">
        <v>94</v>
      </c>
      <c r="D101" s="66">
        <v>0</v>
      </c>
      <c r="E101" s="66">
        <v>0</v>
      </c>
      <c r="F101" s="162"/>
      <c r="G101" s="67">
        <v>0</v>
      </c>
      <c r="H101" s="67">
        <v>0</v>
      </c>
      <c r="I101" s="67">
        <v>0</v>
      </c>
      <c r="J101" s="67">
        <v>0</v>
      </c>
      <c r="K101" s="68">
        <v>3</v>
      </c>
      <c r="L101" s="162"/>
      <c r="M101" s="67">
        <v>0</v>
      </c>
      <c r="N101" s="67">
        <v>0</v>
      </c>
      <c r="O101" s="67">
        <v>0</v>
      </c>
      <c r="P101" s="67">
        <v>0</v>
      </c>
      <c r="Q101" s="69">
        <v>3</v>
      </c>
      <c r="R101" s="162"/>
      <c r="S101" s="67">
        <v>0</v>
      </c>
      <c r="T101" s="67">
        <v>0</v>
      </c>
      <c r="U101" s="67">
        <v>0</v>
      </c>
      <c r="V101" s="67">
        <v>0</v>
      </c>
      <c r="W101" s="69">
        <v>3</v>
      </c>
      <c r="X101" s="162"/>
      <c r="Y101" s="67">
        <v>0</v>
      </c>
      <c r="Z101" s="67">
        <v>0</v>
      </c>
      <c r="AA101" s="67">
        <v>0</v>
      </c>
      <c r="AB101" s="67">
        <v>0</v>
      </c>
      <c r="AC101" s="69">
        <v>3</v>
      </c>
      <c r="AD101" s="163"/>
      <c r="AE101" s="61"/>
      <c r="AF101" s="61"/>
      <c r="AG101" s="61"/>
      <c r="AH101" s="61"/>
      <c r="AI101" s="61"/>
      <c r="AJ101" s="61"/>
    </row>
    <row r="102" spans="2:36" ht="14.4" x14ac:dyDescent="0.3">
      <c r="B102" s="140" t="s">
        <v>72</v>
      </c>
      <c r="D102" s="82">
        <v>218.5</v>
      </c>
      <c r="E102" s="82">
        <v>307.89999999999998</v>
      </c>
      <c r="G102" s="84">
        <v>380.1841484476451</v>
      </c>
      <c r="H102" s="84">
        <v>402.37463210081921</v>
      </c>
      <c r="I102" s="84">
        <v>400.29432998894333</v>
      </c>
      <c r="J102" s="84">
        <v>419.76140469352185</v>
      </c>
      <c r="K102" s="85">
        <v>7</v>
      </c>
      <c r="M102" s="84">
        <v>448.88096000000007</v>
      </c>
      <c r="N102" s="84">
        <v>492.72296592246801</v>
      </c>
      <c r="O102" s="84">
        <v>485.649669323171</v>
      </c>
      <c r="P102" s="84">
        <v>557.65730421399235</v>
      </c>
      <c r="Q102" s="86">
        <v>7</v>
      </c>
      <c r="R102" s="87"/>
      <c r="S102" s="84">
        <v>557.05899999999997</v>
      </c>
      <c r="T102" s="84">
        <v>619.01580495565327</v>
      </c>
      <c r="U102" s="84">
        <v>611.55294366050839</v>
      </c>
      <c r="V102" s="84">
        <v>683.02395643556031</v>
      </c>
      <c r="W102" s="86">
        <v>7</v>
      </c>
      <c r="X102" s="87"/>
      <c r="Y102" s="84">
        <v>642.08924000000002</v>
      </c>
      <c r="Z102" s="84">
        <v>735.60427577774442</v>
      </c>
      <c r="AA102" s="84">
        <v>754.76563856503549</v>
      </c>
      <c r="AB102" s="84">
        <v>814.14906224131869</v>
      </c>
      <c r="AC102" s="86">
        <v>7</v>
      </c>
      <c r="AD102" s="39"/>
    </row>
    <row r="103" spans="2:36" ht="14.4" x14ac:dyDescent="0.3">
      <c r="D103" s="141"/>
      <c r="E103" s="141"/>
      <c r="AD103" s="39"/>
    </row>
    <row r="104" spans="2:36" ht="15" thickBot="1" x14ac:dyDescent="0.35">
      <c r="B104" s="56"/>
      <c r="D104" s="144"/>
      <c r="E104" s="144"/>
      <c r="G104" s="144"/>
      <c r="H104" s="144"/>
      <c r="I104" s="144"/>
      <c r="J104" s="144"/>
      <c r="K104" s="145"/>
      <c r="M104" s="144"/>
      <c r="N104" s="144"/>
      <c r="O104" s="144"/>
      <c r="P104" s="144"/>
      <c r="Q104" s="145"/>
      <c r="S104" s="144"/>
      <c r="T104" s="144"/>
      <c r="U104" s="144"/>
      <c r="V104" s="144"/>
      <c r="W104" s="145"/>
      <c r="Y104" s="144"/>
      <c r="Z104" s="144"/>
      <c r="AA104" s="144"/>
      <c r="AB104" s="144"/>
      <c r="AC104" s="145"/>
      <c r="AD104" s="39"/>
    </row>
    <row r="105" spans="2:36" ht="14.4" x14ac:dyDescent="0.3">
      <c r="B105" s="108"/>
      <c r="D105" s="146"/>
      <c r="E105" s="146"/>
      <c r="G105" s="146"/>
      <c r="H105" s="146"/>
      <c r="I105" s="146"/>
      <c r="J105" s="146"/>
      <c r="K105" s="147"/>
      <c r="M105" s="146"/>
      <c r="N105" s="146"/>
      <c r="O105" s="146"/>
      <c r="P105" s="146"/>
      <c r="Q105" s="147"/>
      <c r="S105" s="146"/>
      <c r="T105" s="146"/>
      <c r="U105" s="146"/>
      <c r="V105" s="146"/>
      <c r="W105" s="147"/>
      <c r="Y105" s="146"/>
      <c r="Z105" s="146"/>
      <c r="AA105" s="146"/>
      <c r="AB105" s="146"/>
      <c r="AC105" s="147"/>
      <c r="AD105" s="39"/>
    </row>
    <row r="106" spans="2:36" x14ac:dyDescent="0.25">
      <c r="B106" s="56" t="s">
        <v>54</v>
      </c>
      <c r="D106" s="159" t="s">
        <v>59</v>
      </c>
      <c r="E106" s="159" t="s">
        <v>60</v>
      </c>
      <c r="F106" s="148"/>
      <c r="G106" s="177" t="s">
        <v>61</v>
      </c>
      <c r="H106" s="177"/>
      <c r="I106" s="177"/>
      <c r="J106" s="177"/>
      <c r="K106" s="177"/>
      <c r="L106" s="45"/>
      <c r="M106" s="178" t="s">
        <v>62</v>
      </c>
      <c r="N106" s="178"/>
      <c r="O106" s="178"/>
      <c r="P106" s="178"/>
      <c r="Q106" s="178"/>
      <c r="R106" s="45"/>
      <c r="S106" s="178" t="s">
        <v>63</v>
      </c>
      <c r="T106" s="178"/>
      <c r="U106" s="178"/>
      <c r="V106" s="178"/>
      <c r="W106" s="178"/>
      <c r="X106" s="45"/>
      <c r="Y106" s="178" t="s">
        <v>64</v>
      </c>
      <c r="Z106" s="178"/>
      <c r="AA106" s="178"/>
      <c r="AB106" s="178"/>
      <c r="AC106" s="178"/>
      <c r="AD106" s="45"/>
    </row>
    <row r="107" spans="2:36" x14ac:dyDescent="0.25">
      <c r="D107" s="159"/>
      <c r="E107" s="159"/>
      <c r="F107" s="148"/>
      <c r="G107" s="160" t="s">
        <v>11</v>
      </c>
      <c r="H107" s="160" t="s">
        <v>12</v>
      </c>
      <c r="I107" s="160" t="s">
        <v>13</v>
      </c>
      <c r="J107" s="160" t="s">
        <v>14</v>
      </c>
      <c r="K107" s="161" t="s">
        <v>15</v>
      </c>
      <c r="L107" s="52"/>
      <c r="M107" s="160" t="s">
        <v>11</v>
      </c>
      <c r="N107" s="160" t="s">
        <v>12</v>
      </c>
      <c r="O107" s="160" t="s">
        <v>13</v>
      </c>
      <c r="P107" s="160" t="s">
        <v>14</v>
      </c>
      <c r="Q107" s="161" t="s">
        <v>15</v>
      </c>
      <c r="R107" s="52"/>
      <c r="S107" s="160" t="s">
        <v>11</v>
      </c>
      <c r="T107" s="160" t="s">
        <v>12</v>
      </c>
      <c r="U107" s="160" t="s">
        <v>13</v>
      </c>
      <c r="V107" s="160" t="s">
        <v>14</v>
      </c>
      <c r="W107" s="161" t="s">
        <v>15</v>
      </c>
      <c r="X107" s="52"/>
      <c r="Y107" s="160" t="s">
        <v>11</v>
      </c>
      <c r="Z107" s="160" t="s">
        <v>12</v>
      </c>
      <c r="AA107" s="160" t="s">
        <v>13</v>
      </c>
      <c r="AB107" s="160" t="s">
        <v>14</v>
      </c>
      <c r="AC107" s="161" t="s">
        <v>15</v>
      </c>
      <c r="AD107" s="52"/>
    </row>
    <row r="108" spans="2:36" ht="14.4" x14ac:dyDescent="0.3">
      <c r="B108" s="56" t="s">
        <v>47</v>
      </c>
      <c r="AD108" s="39"/>
    </row>
    <row r="109" spans="2:36" ht="14.4" x14ac:dyDescent="0.3">
      <c r="B109" s="134" t="s">
        <v>80</v>
      </c>
      <c r="D109" s="66">
        <v>10086.6</v>
      </c>
      <c r="E109" s="66">
        <v>14155.3</v>
      </c>
      <c r="G109" s="67">
        <v>13680.800000000001</v>
      </c>
      <c r="H109" s="67">
        <v>17075.869735889319</v>
      </c>
      <c r="I109" s="67">
        <v>17483.179976351174</v>
      </c>
      <c r="J109" s="67">
        <v>18238.948482907239</v>
      </c>
      <c r="K109" s="68">
        <v>7</v>
      </c>
      <c r="M109" s="67">
        <v>15125.599999999999</v>
      </c>
      <c r="N109" s="67">
        <v>21489.951371311188</v>
      </c>
      <c r="O109" s="67">
        <v>22566.643462536409</v>
      </c>
      <c r="P109" s="67">
        <v>23363.281532942667</v>
      </c>
      <c r="Q109" s="69">
        <v>7</v>
      </c>
      <c r="S109" s="67">
        <v>16817.899999999998</v>
      </c>
      <c r="T109" s="67">
        <v>25538.434831797109</v>
      </c>
      <c r="U109" s="67">
        <v>26916.9</v>
      </c>
      <c r="V109" s="67">
        <v>28002.263865599911</v>
      </c>
      <c r="W109" s="69">
        <v>7</v>
      </c>
      <c r="Y109" s="67">
        <v>18262.699999999997</v>
      </c>
      <c r="Z109" s="67">
        <v>29417.204794905945</v>
      </c>
      <c r="AA109" s="67">
        <v>31068.100000000002</v>
      </c>
      <c r="AB109" s="67">
        <v>32521.542961191422</v>
      </c>
      <c r="AC109" s="69">
        <v>7</v>
      </c>
      <c r="AD109" s="39"/>
    </row>
    <row r="110" spans="2:36" ht="14.4" x14ac:dyDescent="0.3">
      <c r="B110" s="134" t="s">
        <v>95</v>
      </c>
      <c r="D110" s="66">
        <v>2138.4</v>
      </c>
      <c r="E110" s="66">
        <v>3097.2</v>
      </c>
      <c r="G110" s="67">
        <v>3718.4553000000001</v>
      </c>
      <c r="H110" s="67">
        <v>4132.7023085861765</v>
      </c>
      <c r="I110" s="67">
        <v>4136.1880017767562</v>
      </c>
      <c r="J110" s="67">
        <v>4542.4995572904299</v>
      </c>
      <c r="K110" s="68">
        <v>10</v>
      </c>
      <c r="M110" s="67">
        <v>4344.6785177583342</v>
      </c>
      <c r="N110" s="67">
        <v>4979.2454217196992</v>
      </c>
      <c r="O110" s="67">
        <v>4951.4316356700692</v>
      </c>
      <c r="P110" s="67">
        <v>5840.4461247637055</v>
      </c>
      <c r="Q110" s="69">
        <v>10</v>
      </c>
      <c r="S110" s="67">
        <v>4840.867816050838</v>
      </c>
      <c r="T110" s="67">
        <v>5719.7654815846226</v>
      </c>
      <c r="U110" s="67">
        <v>5899.0885657861436</v>
      </c>
      <c r="V110" s="67">
        <v>6412.1390825008111</v>
      </c>
      <c r="W110" s="69">
        <v>10</v>
      </c>
      <c r="Y110" s="67">
        <v>5193.9518618442407</v>
      </c>
      <c r="Z110" s="67">
        <v>6652.9209738663803</v>
      </c>
      <c r="AA110" s="67">
        <v>6721.414375000898</v>
      </c>
      <c r="AB110" s="67">
        <v>7770.8065408891898</v>
      </c>
      <c r="AC110" s="69">
        <v>10</v>
      </c>
      <c r="AD110" s="39"/>
    </row>
    <row r="111" spans="2:36" ht="14.4" x14ac:dyDescent="0.3">
      <c r="B111" s="134" t="s">
        <v>82</v>
      </c>
      <c r="D111" s="66">
        <v>4693.3</v>
      </c>
      <c r="E111" s="66">
        <v>7224</v>
      </c>
      <c r="G111" s="67">
        <v>8608.4463437500017</v>
      </c>
      <c r="H111" s="67">
        <v>9205.6423278494767</v>
      </c>
      <c r="I111" s="67">
        <v>9177.9649616179977</v>
      </c>
      <c r="J111" s="67">
        <v>9745.3831322887436</v>
      </c>
      <c r="K111" s="68">
        <v>10</v>
      </c>
      <c r="M111" s="67">
        <v>10292.815246093751</v>
      </c>
      <c r="N111" s="67">
        <v>12667.67118611144</v>
      </c>
      <c r="O111" s="67">
        <v>13256.897387478788</v>
      </c>
      <c r="P111" s="67">
        <v>13934.12687449525</v>
      </c>
      <c r="Q111" s="69">
        <v>10</v>
      </c>
      <c r="S111" s="67">
        <v>13074.210444173177</v>
      </c>
      <c r="T111" s="67">
        <v>15957.33788356526</v>
      </c>
      <c r="U111" s="67">
        <v>16433.51801076503</v>
      </c>
      <c r="V111" s="67">
        <v>18052.861422278311</v>
      </c>
      <c r="W111" s="69">
        <v>10</v>
      </c>
      <c r="Y111" s="67">
        <v>12716.469905258087</v>
      </c>
      <c r="Z111" s="67">
        <v>18663.949821500835</v>
      </c>
      <c r="AA111" s="67">
        <v>19279.93337235308</v>
      </c>
      <c r="AB111" s="67">
        <v>22016.589299398023</v>
      </c>
      <c r="AC111" s="69">
        <v>10</v>
      </c>
      <c r="AD111" s="39"/>
    </row>
    <row r="112" spans="2:36" ht="14.4" x14ac:dyDescent="0.3">
      <c r="B112" s="134" t="s">
        <v>83</v>
      </c>
      <c r="D112" s="66">
        <v>5045.8999999999996</v>
      </c>
      <c r="E112" s="66">
        <v>7584.5</v>
      </c>
      <c r="G112" s="67">
        <v>8968.9463437500017</v>
      </c>
      <c r="H112" s="67">
        <v>9458.8434619492873</v>
      </c>
      <c r="I112" s="67">
        <v>9382.262497835045</v>
      </c>
      <c r="J112" s="67">
        <v>10076.997377492984</v>
      </c>
      <c r="K112" s="68">
        <v>8</v>
      </c>
      <c r="M112" s="67">
        <v>10653.315246093751</v>
      </c>
      <c r="N112" s="67">
        <v>12981.777776335281</v>
      </c>
      <c r="O112" s="67">
        <v>13639.540874801853</v>
      </c>
      <c r="P112" s="67">
        <v>13934.12687449525</v>
      </c>
      <c r="Q112" s="69">
        <v>8</v>
      </c>
      <c r="S112" s="67">
        <v>13434.710444173177</v>
      </c>
      <c r="T112" s="67">
        <v>16395.232364333067</v>
      </c>
      <c r="U112" s="67">
        <v>17026.919539944545</v>
      </c>
      <c r="V112" s="67">
        <v>18052.861422278311</v>
      </c>
      <c r="W112" s="69">
        <v>8</v>
      </c>
      <c r="Y112" s="67">
        <v>12716.469905258087</v>
      </c>
      <c r="Z112" s="67">
        <v>19153.582983104032</v>
      </c>
      <c r="AA112" s="67">
        <v>19798.157120364267</v>
      </c>
      <c r="AB112" s="67">
        <v>22016.589299398023</v>
      </c>
      <c r="AC112" s="69">
        <v>8</v>
      </c>
      <c r="AD112" s="39"/>
    </row>
    <row r="113" spans="2:30" ht="14.4" x14ac:dyDescent="0.3">
      <c r="B113" s="109"/>
      <c r="D113" s="149"/>
      <c r="E113" s="149"/>
      <c r="AD113" s="39"/>
    </row>
    <row r="114" spans="2:30" ht="15" thickBot="1" x14ac:dyDescent="0.35">
      <c r="B114" s="56"/>
      <c r="D114" s="144"/>
      <c r="E114" s="144"/>
      <c r="G114" s="144"/>
      <c r="H114" s="144"/>
      <c r="I114" s="144"/>
      <c r="J114" s="144"/>
      <c r="K114" s="145"/>
      <c r="M114" s="144"/>
      <c r="N114" s="144"/>
      <c r="O114" s="144"/>
      <c r="P114" s="144"/>
      <c r="Q114" s="145"/>
      <c r="S114" s="144"/>
      <c r="T114" s="144"/>
      <c r="U114" s="144"/>
      <c r="V114" s="144"/>
      <c r="W114" s="145"/>
      <c r="Y114" s="144"/>
      <c r="Z114" s="144"/>
      <c r="AA114" s="144"/>
      <c r="AB114" s="144"/>
      <c r="AC114" s="145"/>
      <c r="AD114" s="39"/>
    </row>
    <row r="115" spans="2:30" ht="14.4" x14ac:dyDescent="0.3">
      <c r="B115" s="108"/>
      <c r="D115" s="146"/>
      <c r="E115" s="146"/>
      <c r="G115" s="146"/>
      <c r="H115" s="146"/>
      <c r="I115" s="146"/>
      <c r="J115" s="146"/>
      <c r="K115" s="147"/>
      <c r="M115" s="146"/>
      <c r="N115" s="146"/>
      <c r="O115" s="146"/>
      <c r="P115" s="146"/>
      <c r="Q115" s="147"/>
      <c r="S115" s="146"/>
      <c r="T115" s="146"/>
      <c r="U115" s="146"/>
      <c r="V115" s="146"/>
      <c r="W115" s="147"/>
      <c r="Y115" s="146"/>
      <c r="Z115" s="146"/>
      <c r="AA115" s="146"/>
      <c r="AB115" s="146"/>
      <c r="AC115" s="147"/>
      <c r="AD115" s="39"/>
    </row>
    <row r="116" spans="2:30" x14ac:dyDescent="0.25">
      <c r="B116" s="56" t="s">
        <v>55</v>
      </c>
      <c r="D116" s="159" t="s">
        <v>59</v>
      </c>
      <c r="E116" s="159" t="s">
        <v>60</v>
      </c>
      <c r="F116" s="148"/>
      <c r="G116" s="177" t="s">
        <v>61</v>
      </c>
      <c r="H116" s="177"/>
      <c r="I116" s="177"/>
      <c r="J116" s="177"/>
      <c r="K116" s="177"/>
      <c r="L116" s="45"/>
      <c r="M116" s="178" t="s">
        <v>62</v>
      </c>
      <c r="N116" s="178"/>
      <c r="O116" s="178"/>
      <c r="P116" s="178"/>
      <c r="Q116" s="178"/>
      <c r="R116" s="45"/>
      <c r="S116" s="178" t="s">
        <v>63</v>
      </c>
      <c r="T116" s="178"/>
      <c r="U116" s="178"/>
      <c r="V116" s="178"/>
      <c r="W116" s="178"/>
      <c r="X116" s="45"/>
      <c r="Y116" s="178" t="s">
        <v>64</v>
      </c>
      <c r="Z116" s="178"/>
      <c r="AA116" s="178"/>
      <c r="AB116" s="178"/>
      <c r="AC116" s="178"/>
      <c r="AD116" s="45"/>
    </row>
    <row r="117" spans="2:30" x14ac:dyDescent="0.25">
      <c r="B117" s="60"/>
      <c r="D117" s="159"/>
      <c r="E117" s="159"/>
      <c r="F117" s="148"/>
      <c r="G117" s="160" t="s">
        <v>11</v>
      </c>
      <c r="H117" s="160" t="s">
        <v>12</v>
      </c>
      <c r="I117" s="160" t="s">
        <v>13</v>
      </c>
      <c r="J117" s="160" t="s">
        <v>14</v>
      </c>
      <c r="K117" s="161" t="s">
        <v>15</v>
      </c>
      <c r="L117" s="52"/>
      <c r="M117" s="160" t="s">
        <v>11</v>
      </c>
      <c r="N117" s="160" t="s">
        <v>12</v>
      </c>
      <c r="O117" s="160" t="s">
        <v>13</v>
      </c>
      <c r="P117" s="160" t="s">
        <v>14</v>
      </c>
      <c r="Q117" s="161" t="s">
        <v>15</v>
      </c>
      <c r="R117" s="52"/>
      <c r="S117" s="160" t="s">
        <v>11</v>
      </c>
      <c r="T117" s="160" t="s">
        <v>12</v>
      </c>
      <c r="U117" s="160" t="s">
        <v>13</v>
      </c>
      <c r="V117" s="160" t="s">
        <v>14</v>
      </c>
      <c r="W117" s="161" t="s">
        <v>15</v>
      </c>
      <c r="X117" s="52"/>
      <c r="Y117" s="160" t="s">
        <v>11</v>
      </c>
      <c r="Z117" s="160" t="s">
        <v>12</v>
      </c>
      <c r="AA117" s="160" t="s">
        <v>13</v>
      </c>
      <c r="AB117" s="160" t="s">
        <v>14</v>
      </c>
      <c r="AC117" s="161" t="s">
        <v>15</v>
      </c>
      <c r="AD117" s="52"/>
    </row>
    <row r="118" spans="2:30" ht="14.4" x14ac:dyDescent="0.3">
      <c r="B118" s="56"/>
      <c r="AD118" s="39"/>
    </row>
    <row r="119" spans="2:30" ht="14.4" x14ac:dyDescent="0.3">
      <c r="B119" s="131" t="s">
        <v>101</v>
      </c>
      <c r="D119" s="154">
        <v>9.5200000000000007E-2</v>
      </c>
      <c r="E119" s="154">
        <v>0.1</v>
      </c>
      <c r="F119" s="155"/>
      <c r="G119" s="156">
        <v>7.7963556335252121E-2</v>
      </c>
      <c r="H119" s="156">
        <v>9.7943641184894487E-2</v>
      </c>
      <c r="I119" s="156">
        <v>0.10047463513416245</v>
      </c>
      <c r="J119" s="156">
        <v>0.11085929969633955</v>
      </c>
      <c r="K119" s="68">
        <v>10</v>
      </c>
      <c r="M119" s="156">
        <v>8.1116230222411351E-2</v>
      </c>
      <c r="N119" s="156">
        <v>9.525078727989128E-2</v>
      </c>
      <c r="O119" s="156">
        <v>9.596524249346261E-2</v>
      </c>
      <c r="P119" s="156">
        <v>0.10703357174633769</v>
      </c>
      <c r="Q119" s="69">
        <v>10</v>
      </c>
      <c r="S119" s="156">
        <v>9.0079561016005449E-2</v>
      </c>
      <c r="T119" s="156">
        <v>0.10094095779781169</v>
      </c>
      <c r="U119" s="156">
        <v>9.9276942315199498E-2</v>
      </c>
      <c r="V119" s="156">
        <v>0.12633126267831271</v>
      </c>
      <c r="W119" s="69">
        <v>10</v>
      </c>
      <c r="Y119" s="156">
        <v>8.4558059646442488E-2</v>
      </c>
      <c r="Z119" s="156">
        <v>0.10061518507373077</v>
      </c>
      <c r="AA119" s="156">
        <v>9.7438937263884889E-2</v>
      </c>
      <c r="AB119" s="156">
        <v>0.11931668860235636</v>
      </c>
      <c r="AC119" s="69">
        <v>10</v>
      </c>
      <c r="AD119" s="39"/>
    </row>
    <row r="120" spans="2:30" ht="14.4" x14ac:dyDescent="0.3">
      <c r="B120" s="134" t="s">
        <v>102</v>
      </c>
      <c r="D120" s="66">
        <v>1685.9</v>
      </c>
      <c r="E120" s="66">
        <v>3627.2</v>
      </c>
      <c r="G120" s="67">
        <v>3600</v>
      </c>
      <c r="H120" s="67">
        <v>3618.181818181818</v>
      </c>
      <c r="I120" s="67">
        <v>3600</v>
      </c>
      <c r="J120" s="67">
        <v>3800</v>
      </c>
      <c r="K120" s="68">
        <v>11</v>
      </c>
      <c r="M120" s="67">
        <v>4300</v>
      </c>
      <c r="N120" s="67">
        <v>5304.545454545455</v>
      </c>
      <c r="O120" s="67">
        <v>5400</v>
      </c>
      <c r="P120" s="67">
        <v>5900</v>
      </c>
      <c r="Q120" s="69">
        <v>11</v>
      </c>
      <c r="S120" s="67">
        <v>4900</v>
      </c>
      <c r="T120" s="67">
        <v>5065.636363636364</v>
      </c>
      <c r="U120" s="67">
        <v>5100</v>
      </c>
      <c r="V120" s="67">
        <v>5200</v>
      </c>
      <c r="W120" s="69">
        <v>11</v>
      </c>
      <c r="Y120" s="67">
        <v>4900</v>
      </c>
      <c r="Z120" s="67">
        <v>5129.3727272727274</v>
      </c>
      <c r="AA120" s="67">
        <v>5100</v>
      </c>
      <c r="AB120" s="67">
        <v>5273.1</v>
      </c>
      <c r="AC120" s="69">
        <v>11</v>
      </c>
      <c r="AD120" s="39"/>
    </row>
    <row r="121" spans="2:30" ht="14.4" x14ac:dyDescent="0.3">
      <c r="B121" s="134" t="s">
        <v>103</v>
      </c>
      <c r="D121" s="66">
        <v>8.5</v>
      </c>
      <c r="E121" s="66">
        <v>11.6</v>
      </c>
      <c r="G121" s="67">
        <v>11.572128123566392</v>
      </c>
      <c r="H121" s="67">
        <v>14.127826052728279</v>
      </c>
      <c r="I121" s="67">
        <v>14.666399999999999</v>
      </c>
      <c r="J121" s="67">
        <v>14.927879976351173</v>
      </c>
      <c r="K121" s="68">
        <v>11</v>
      </c>
      <c r="M121" s="67">
        <v>15.245594790233058</v>
      </c>
      <c r="N121" s="67">
        <v>18.59062851602744</v>
      </c>
      <c r="O121" s="67">
        <v>19.23884116975265</v>
      </c>
      <c r="P121" s="67">
        <v>19.638302553581926</v>
      </c>
      <c r="Q121" s="69">
        <v>11</v>
      </c>
      <c r="S121" s="67">
        <v>18.627759234677505</v>
      </c>
      <c r="T121" s="67">
        <v>22.828384137519659</v>
      </c>
      <c r="U121" s="67">
        <v>23.660155690051422</v>
      </c>
      <c r="V121" s="67">
        <v>24.026974033125001</v>
      </c>
      <c r="W121" s="69">
        <v>11</v>
      </c>
      <c r="Y121" s="67">
        <v>21.888331530973797</v>
      </c>
      <c r="Z121" s="67">
        <v>26.942481713916777</v>
      </c>
      <c r="AA121" s="67">
        <v>27.766865263659273</v>
      </c>
      <c r="AB121" s="67">
        <v>28.253348295593749</v>
      </c>
      <c r="AC121" s="69">
        <v>11</v>
      </c>
      <c r="AD121" s="39"/>
    </row>
    <row r="122" spans="2:30" ht="14.4" hidden="1" customHeight="1" x14ac:dyDescent="0.3">
      <c r="B122" s="134"/>
      <c r="D122" s="166"/>
      <c r="E122" s="166"/>
      <c r="AD122" s="39"/>
    </row>
    <row r="123" spans="2:30" ht="14.4" x14ac:dyDescent="0.3">
      <c r="D123" s="167"/>
      <c r="E123" s="167"/>
      <c r="AD123" s="39"/>
    </row>
    <row r="124" spans="2:30" ht="15" thickBot="1" x14ac:dyDescent="0.35">
      <c r="B124" s="56"/>
      <c r="D124" s="144"/>
      <c r="E124" s="144"/>
      <c r="G124" s="144"/>
      <c r="H124" s="144"/>
      <c r="I124" s="144"/>
      <c r="J124" s="144"/>
      <c r="K124" s="145"/>
      <c r="M124" s="144"/>
      <c r="N124" s="144"/>
      <c r="O124" s="144"/>
      <c r="P124" s="144"/>
      <c r="Q124" s="145"/>
      <c r="S124" s="144"/>
      <c r="T124" s="144"/>
      <c r="U124" s="144"/>
      <c r="V124" s="144"/>
      <c r="W124" s="145"/>
      <c r="Y124" s="144"/>
      <c r="Z124" s="144"/>
      <c r="AA124" s="144"/>
      <c r="AB124" s="144"/>
      <c r="AC124" s="145"/>
      <c r="AD124" s="39"/>
    </row>
    <row r="125" spans="2:30" ht="14.4" x14ac:dyDescent="0.3">
      <c r="B125" s="108"/>
      <c r="D125" s="146"/>
      <c r="E125" s="146"/>
      <c r="G125" s="146"/>
      <c r="H125" s="146"/>
      <c r="I125" s="146"/>
      <c r="J125" s="146"/>
      <c r="K125" s="147"/>
      <c r="M125" s="146"/>
      <c r="N125" s="146"/>
      <c r="O125" s="146"/>
      <c r="P125" s="146"/>
      <c r="Q125" s="147"/>
      <c r="S125" s="146"/>
      <c r="T125" s="146"/>
      <c r="U125" s="146"/>
      <c r="V125" s="146"/>
      <c r="W125" s="147"/>
      <c r="Y125" s="146"/>
      <c r="Z125" s="146"/>
      <c r="AA125" s="146"/>
      <c r="AB125" s="146"/>
      <c r="AC125" s="147"/>
      <c r="AD125" s="39"/>
    </row>
    <row r="126" spans="2:30" x14ac:dyDescent="0.25">
      <c r="B126" s="56" t="s">
        <v>56</v>
      </c>
      <c r="D126" s="168" t="s">
        <v>59</v>
      </c>
      <c r="E126" s="168" t="s">
        <v>60</v>
      </c>
      <c r="F126" s="148"/>
      <c r="G126" s="179" t="s">
        <v>61</v>
      </c>
      <c r="H126" s="179"/>
      <c r="I126" s="179"/>
      <c r="J126" s="179"/>
      <c r="K126" s="179"/>
      <c r="L126" s="45"/>
      <c r="M126" s="180" t="s">
        <v>62</v>
      </c>
      <c r="N126" s="180"/>
      <c r="O126" s="180"/>
      <c r="P126" s="180"/>
      <c r="Q126" s="180"/>
      <c r="R126" s="45"/>
      <c r="S126" s="180" t="s">
        <v>63</v>
      </c>
      <c r="T126" s="180"/>
      <c r="U126" s="180"/>
      <c r="V126" s="180"/>
      <c r="W126" s="180"/>
      <c r="X126" s="45"/>
      <c r="Y126" s="180" t="s">
        <v>64</v>
      </c>
      <c r="Z126" s="180"/>
      <c r="AA126" s="180"/>
      <c r="AB126" s="180"/>
      <c r="AC126" s="180"/>
      <c r="AD126" s="45"/>
    </row>
    <row r="127" spans="2:30" x14ac:dyDescent="0.25">
      <c r="B127" s="60"/>
      <c r="D127" s="168"/>
      <c r="E127" s="168"/>
      <c r="F127" s="148"/>
      <c r="G127" s="169" t="s">
        <v>11</v>
      </c>
      <c r="H127" s="169" t="s">
        <v>12</v>
      </c>
      <c r="I127" s="169" t="s">
        <v>13</v>
      </c>
      <c r="J127" s="169" t="s">
        <v>14</v>
      </c>
      <c r="K127" s="170" t="s">
        <v>15</v>
      </c>
      <c r="L127" s="52"/>
      <c r="M127" s="169" t="s">
        <v>11</v>
      </c>
      <c r="N127" s="169" t="s">
        <v>12</v>
      </c>
      <c r="O127" s="169" t="s">
        <v>13</v>
      </c>
      <c r="P127" s="169" t="s">
        <v>14</v>
      </c>
      <c r="Q127" s="170" t="s">
        <v>15</v>
      </c>
      <c r="R127" s="52"/>
      <c r="S127" s="169" t="s">
        <v>11</v>
      </c>
      <c r="T127" s="169" t="s">
        <v>12</v>
      </c>
      <c r="U127" s="169" t="s">
        <v>13</v>
      </c>
      <c r="V127" s="169" t="s">
        <v>14</v>
      </c>
      <c r="W127" s="170" t="s">
        <v>15</v>
      </c>
      <c r="X127" s="52"/>
      <c r="Y127" s="169" t="s">
        <v>11</v>
      </c>
      <c r="Z127" s="169" t="s">
        <v>12</v>
      </c>
      <c r="AA127" s="169" t="s">
        <v>13</v>
      </c>
      <c r="AB127" s="169" t="s">
        <v>14</v>
      </c>
      <c r="AC127" s="170" t="s">
        <v>15</v>
      </c>
      <c r="AD127" s="52"/>
    </row>
    <row r="128" spans="2:30" ht="14.4" x14ac:dyDescent="0.3">
      <c r="B128" s="56" t="s">
        <v>47</v>
      </c>
      <c r="AD128" s="39"/>
    </row>
    <row r="129" spans="2:30" ht="14.4" x14ac:dyDescent="0.3">
      <c r="B129" s="131" t="s">
        <v>104</v>
      </c>
      <c r="D129" s="66">
        <v>69</v>
      </c>
      <c r="E129" s="66">
        <v>107.3</v>
      </c>
      <c r="G129" s="67">
        <v>9.7544370633870923</v>
      </c>
      <c r="H129" s="67">
        <v>99.939944126927159</v>
      </c>
      <c r="I129" s="67">
        <v>108.373</v>
      </c>
      <c r="J129" s="67">
        <v>141.54981549815497</v>
      </c>
      <c r="K129" s="68">
        <v>10</v>
      </c>
      <c r="M129" s="67">
        <v>25.636941037729571</v>
      </c>
      <c r="N129" s="67">
        <v>108.18154094324568</v>
      </c>
      <c r="O129" s="67">
        <v>109.04470000000001</v>
      </c>
      <c r="P129" s="67">
        <v>186.00133455708877</v>
      </c>
      <c r="Q129" s="69">
        <v>10</v>
      </c>
      <c r="S129" s="67">
        <v>32.650463396220388</v>
      </c>
      <c r="T129" s="67">
        <v>118.02376202502175</v>
      </c>
      <c r="U129" s="67">
        <v>111.9338092</v>
      </c>
      <c r="V129" s="67">
        <v>237.57741111635889</v>
      </c>
      <c r="W129" s="69">
        <v>10</v>
      </c>
      <c r="Y129" s="67">
        <v>46.144551872635731</v>
      </c>
      <c r="Z129" s="67">
        <v>128.85314899578196</v>
      </c>
      <c r="AA129" s="67">
        <v>113.072485384</v>
      </c>
      <c r="AB129" s="67">
        <v>288.05608793454564</v>
      </c>
      <c r="AC129" s="69">
        <v>10</v>
      </c>
      <c r="AD129" s="39"/>
    </row>
    <row r="130" spans="2:30" ht="14.4" x14ac:dyDescent="0.3">
      <c r="B130" s="131" t="s">
        <v>66</v>
      </c>
      <c r="D130" s="66">
        <v>27.3</v>
      </c>
      <c r="E130" s="66">
        <v>29.9</v>
      </c>
      <c r="G130" s="67">
        <v>15.7</v>
      </c>
      <c r="H130" s="67">
        <v>25.295435983501175</v>
      </c>
      <c r="I130" s="67">
        <v>25</v>
      </c>
      <c r="J130" s="67">
        <v>32</v>
      </c>
      <c r="K130" s="68">
        <v>8</v>
      </c>
      <c r="M130" s="67">
        <v>13.333333333333336</v>
      </c>
      <c r="N130" s="67">
        <v>27.945043072502855</v>
      </c>
      <c r="O130" s="67">
        <v>25.4575</v>
      </c>
      <c r="P130" s="67">
        <v>43</v>
      </c>
      <c r="Q130" s="69">
        <v>8</v>
      </c>
      <c r="S130" s="67">
        <v>23.633333333333336</v>
      </c>
      <c r="T130" s="67">
        <v>32.451599102186215</v>
      </c>
      <c r="U130" s="67">
        <v>27.513678468750001</v>
      </c>
      <c r="V130" s="67">
        <v>59.65</v>
      </c>
      <c r="W130" s="69">
        <v>8</v>
      </c>
      <c r="Y130" s="67">
        <v>23.133333333333336</v>
      </c>
      <c r="Z130" s="67">
        <v>34.242618093522701</v>
      </c>
      <c r="AA130" s="67">
        <v>28.177680544611654</v>
      </c>
      <c r="AB130" s="67">
        <v>62.3825</v>
      </c>
      <c r="AC130" s="69">
        <v>8</v>
      </c>
      <c r="AD130" s="39"/>
    </row>
    <row r="131" spans="2:30" ht="14.4" x14ac:dyDescent="0.3">
      <c r="B131" s="134" t="s">
        <v>67</v>
      </c>
      <c r="D131" s="66">
        <v>6.3</v>
      </c>
      <c r="E131" s="66">
        <v>30.8</v>
      </c>
      <c r="G131" s="67">
        <v>-45</v>
      </c>
      <c r="H131" s="67">
        <v>-2.8989959310824571</v>
      </c>
      <c r="I131" s="67">
        <v>-5.1990000000000194</v>
      </c>
      <c r="J131" s="67">
        <v>37.246000000000009</v>
      </c>
      <c r="K131" s="68">
        <v>11</v>
      </c>
      <c r="M131" s="67">
        <v>-9.3666666666666529</v>
      </c>
      <c r="N131" s="67">
        <v>14.817396840559324</v>
      </c>
      <c r="O131" s="67">
        <v>16.514299999999984</v>
      </c>
      <c r="P131" s="67">
        <v>51.03492</v>
      </c>
      <c r="Q131" s="69">
        <v>11</v>
      </c>
      <c r="S131" s="67">
        <v>0.62222222222222212</v>
      </c>
      <c r="T131" s="67">
        <v>22.389345301180352</v>
      </c>
      <c r="U131" s="67">
        <v>23.570194999999991</v>
      </c>
      <c r="V131" s="67">
        <v>64.877618400000003</v>
      </c>
      <c r="W131" s="69">
        <v>11</v>
      </c>
      <c r="Y131" s="67">
        <v>-7.8703703703703729</v>
      </c>
      <c r="Z131" s="67">
        <v>24.925108596661779</v>
      </c>
      <c r="AA131" s="67">
        <v>30.863423524999952</v>
      </c>
      <c r="AB131" s="67">
        <v>66.175170768000015</v>
      </c>
      <c r="AC131" s="69">
        <v>11</v>
      </c>
      <c r="AD131" s="39"/>
    </row>
    <row r="132" spans="2:30" ht="14.4" x14ac:dyDescent="0.3">
      <c r="B132" s="134" t="s">
        <v>68</v>
      </c>
      <c r="D132" s="66">
        <v>5.4</v>
      </c>
      <c r="E132" s="66">
        <v>28.8</v>
      </c>
      <c r="G132" s="67">
        <v>-26.9</v>
      </c>
      <c r="H132" s="67">
        <v>-3.416271373913947</v>
      </c>
      <c r="I132" s="67">
        <v>-6.3495000000000097</v>
      </c>
      <c r="J132" s="67">
        <v>35.246000000000009</v>
      </c>
      <c r="K132" s="68">
        <v>10</v>
      </c>
      <c r="M132" s="67">
        <v>-11.366666666666653</v>
      </c>
      <c r="N132" s="67">
        <v>13.300515147468053</v>
      </c>
      <c r="O132" s="67">
        <v>12.82781474966222</v>
      </c>
      <c r="P132" s="67">
        <v>49.03492</v>
      </c>
      <c r="Q132" s="69">
        <v>10</v>
      </c>
      <c r="S132" s="67">
        <v>-1.0666666666666522</v>
      </c>
      <c r="T132" s="67">
        <v>20.733544361142574</v>
      </c>
      <c r="U132" s="67">
        <v>22.203847499999995</v>
      </c>
      <c r="V132" s="67">
        <v>62.877618400000003</v>
      </c>
      <c r="W132" s="69">
        <v>10</v>
      </c>
      <c r="Y132" s="67">
        <v>-9.2333333333333361</v>
      </c>
      <c r="Z132" s="67">
        <v>22.069476369459984</v>
      </c>
      <c r="AA132" s="67">
        <v>26.271399262499976</v>
      </c>
      <c r="AB132" s="67">
        <v>64.175170768000015</v>
      </c>
      <c r="AC132" s="69">
        <v>10</v>
      </c>
      <c r="AD132" s="39"/>
    </row>
    <row r="133" spans="2:30" ht="14.4" x14ac:dyDescent="0.3">
      <c r="B133" s="171" t="s">
        <v>69</v>
      </c>
      <c r="D133" s="66">
        <v>-11.9</v>
      </c>
      <c r="E133" s="66">
        <v>0</v>
      </c>
      <c r="G133" s="67">
        <v>0</v>
      </c>
      <c r="H133" s="67">
        <v>0</v>
      </c>
      <c r="I133" s="67">
        <v>0</v>
      </c>
      <c r="J133" s="67">
        <v>0</v>
      </c>
      <c r="K133" s="68">
        <v>3</v>
      </c>
      <c r="L133" s="162"/>
      <c r="M133" s="67">
        <v>0</v>
      </c>
      <c r="N133" s="67">
        <v>0.33333333333333331</v>
      </c>
      <c r="O133" s="67">
        <v>0</v>
      </c>
      <c r="P133" s="67">
        <v>1</v>
      </c>
      <c r="Q133" s="69">
        <v>3</v>
      </c>
      <c r="R133" s="162"/>
      <c r="S133" s="67">
        <v>0</v>
      </c>
      <c r="T133" s="67">
        <v>0.66666666666666663</v>
      </c>
      <c r="U133" s="67">
        <v>0</v>
      </c>
      <c r="V133" s="67">
        <v>2</v>
      </c>
      <c r="W133" s="69">
        <v>3</v>
      </c>
      <c r="X133" s="162"/>
      <c r="Y133" s="67">
        <v>0</v>
      </c>
      <c r="Z133" s="67">
        <v>1</v>
      </c>
      <c r="AA133" s="67">
        <v>0</v>
      </c>
      <c r="AB133" s="67">
        <v>3</v>
      </c>
      <c r="AC133" s="69">
        <v>3</v>
      </c>
      <c r="AD133" s="163"/>
    </row>
    <row r="134" spans="2:30" ht="14.4" x14ac:dyDescent="0.3">
      <c r="B134" s="171" t="s">
        <v>70</v>
      </c>
      <c r="D134" s="66">
        <v>17.3</v>
      </c>
      <c r="E134" s="66">
        <v>28.8</v>
      </c>
      <c r="G134" s="67">
        <v>-25.787864555888373</v>
      </c>
      <c r="H134" s="67">
        <v>-11.571342747827893</v>
      </c>
      <c r="I134" s="67">
        <v>-8.9999999999999893</v>
      </c>
      <c r="J134" s="67">
        <v>-2.0302249999999944</v>
      </c>
      <c r="K134" s="68">
        <v>5</v>
      </c>
      <c r="L134" s="162"/>
      <c r="M134" s="67">
        <v>-11.366666666666653</v>
      </c>
      <c r="N134" s="67">
        <v>9.2243582949361045</v>
      </c>
      <c r="O134" s="67">
        <v>12.016329499324456</v>
      </c>
      <c r="P134" s="67">
        <v>19.138031249999997</v>
      </c>
      <c r="Q134" s="69">
        <v>5</v>
      </c>
      <c r="R134" s="162"/>
      <c r="S134" s="67">
        <v>-1.0666666666666522</v>
      </c>
      <c r="T134" s="67">
        <v>18.089386402285157</v>
      </c>
      <c r="U134" s="67">
        <v>22.40769499999999</v>
      </c>
      <c r="V134" s="67">
        <v>32.055912237619047</v>
      </c>
      <c r="W134" s="69">
        <v>5</v>
      </c>
      <c r="X134" s="162"/>
      <c r="Y134" s="67">
        <v>-1.5666666666666522</v>
      </c>
      <c r="Z134" s="67">
        <v>21.395491252786641</v>
      </c>
      <c r="AA134" s="67">
        <v>30.542798524999952</v>
      </c>
      <c r="AB134" s="67">
        <v>40.119708823125002</v>
      </c>
      <c r="AC134" s="69">
        <v>5</v>
      </c>
      <c r="AD134" s="163"/>
    </row>
    <row r="135" spans="2:30" ht="14.4" x14ac:dyDescent="0.3">
      <c r="B135" s="134" t="s">
        <v>71</v>
      </c>
      <c r="D135" s="66">
        <v>-5</v>
      </c>
      <c r="E135" s="66">
        <v>-20.7</v>
      </c>
      <c r="G135" s="67">
        <v>-43.469999999999992</v>
      </c>
      <c r="H135" s="67">
        <v>-27.741937044773817</v>
      </c>
      <c r="I135" s="67">
        <v>-27.206150231969275</v>
      </c>
      <c r="J135" s="67">
        <v>-8.8000000000000007</v>
      </c>
      <c r="K135" s="68">
        <v>11</v>
      </c>
      <c r="M135" s="67">
        <v>-48.903749999999988</v>
      </c>
      <c r="N135" s="67">
        <v>-29.509332547790446</v>
      </c>
      <c r="O135" s="67">
        <v>-30</v>
      </c>
      <c r="P135" s="67">
        <v>-8.8000000000000007</v>
      </c>
      <c r="Q135" s="69">
        <v>11</v>
      </c>
      <c r="S135" s="67">
        <v>-52.81604999999999</v>
      </c>
      <c r="T135" s="67">
        <v>-30.135734816955232</v>
      </c>
      <c r="U135" s="67">
        <v>-34.926187456515756</v>
      </c>
      <c r="V135" s="67">
        <v>-2.7995000000000005</v>
      </c>
      <c r="W135" s="69">
        <v>11</v>
      </c>
      <c r="Y135" s="67">
        <v>-57.041333999999992</v>
      </c>
      <c r="Z135" s="67">
        <v>-30.523716795600912</v>
      </c>
      <c r="AA135" s="67">
        <v>-35.773999523194554</v>
      </c>
      <c r="AB135" s="67">
        <v>1.9504999999999997</v>
      </c>
      <c r="AC135" s="69">
        <v>11</v>
      </c>
      <c r="AD135" s="39"/>
    </row>
    <row r="136" spans="2:30" ht="14.4" x14ac:dyDescent="0.3">
      <c r="B136" s="134" t="s">
        <v>93</v>
      </c>
      <c r="D136" s="66">
        <v>-0.2</v>
      </c>
      <c r="E136" s="66">
        <v>-17.3</v>
      </c>
      <c r="G136" s="67">
        <v>-5</v>
      </c>
      <c r="H136" s="67">
        <v>2.5846997479519116</v>
      </c>
      <c r="I136" s="67">
        <v>1.9227814683064539</v>
      </c>
      <c r="J136" s="67">
        <v>12.653935411108941</v>
      </c>
      <c r="K136" s="68">
        <v>10</v>
      </c>
      <c r="M136" s="67">
        <v>-2.0369410377295654</v>
      </c>
      <c r="N136" s="67">
        <v>1.8783352927768959</v>
      </c>
      <c r="O136" s="67">
        <v>0.98811254585413355</v>
      </c>
      <c r="P136" s="67">
        <v>6.7205058983523731</v>
      </c>
      <c r="Q136" s="69">
        <v>10</v>
      </c>
      <c r="S136" s="67">
        <v>-3.5604633962203822</v>
      </c>
      <c r="T136" s="67">
        <v>1.337280083887763</v>
      </c>
      <c r="U136" s="67">
        <v>-4.5523749130315143E-2</v>
      </c>
      <c r="V136" s="67">
        <v>7.510191565071219</v>
      </c>
      <c r="W136" s="69">
        <v>10</v>
      </c>
      <c r="Y136" s="67">
        <v>-6.5747518726357406</v>
      </c>
      <c r="Z136" s="67">
        <v>1.385025838875497</v>
      </c>
      <c r="AA136" s="67">
        <v>0</v>
      </c>
      <c r="AB136" s="67">
        <v>9.4447465283527929</v>
      </c>
      <c r="AC136" s="69">
        <v>10</v>
      </c>
      <c r="AD136" s="39"/>
    </row>
    <row r="137" spans="2:30" ht="14.4" x14ac:dyDescent="0.3">
      <c r="B137" s="136" t="s">
        <v>73</v>
      </c>
      <c r="D137" s="82">
        <v>0.2</v>
      </c>
      <c r="E137" s="82">
        <v>-9.1999999999999993</v>
      </c>
      <c r="G137" s="84">
        <v>-46.487864555888372</v>
      </c>
      <c r="H137" s="84">
        <v>-28.670011800980753</v>
      </c>
      <c r="I137" s="84">
        <v>-38.402000000000015</v>
      </c>
      <c r="J137" s="84">
        <v>12.279887326023051</v>
      </c>
      <c r="K137" s="85">
        <v>11</v>
      </c>
      <c r="M137" s="84">
        <v>-41.366666666666653</v>
      </c>
      <c r="N137" s="84">
        <v>-13.619409920583388</v>
      </c>
      <c r="O137" s="84">
        <v>-18.041746127559058</v>
      </c>
      <c r="P137" s="84">
        <v>19.571324724875197</v>
      </c>
      <c r="Q137" s="86">
        <v>11</v>
      </c>
      <c r="R137" s="87"/>
      <c r="S137" s="84">
        <v>-41.066666666666649</v>
      </c>
      <c r="T137" s="84">
        <v>-7.4290594381135611</v>
      </c>
      <c r="U137" s="84">
        <v>-2.3672349547763858</v>
      </c>
      <c r="V137" s="84">
        <v>27.260615793353715</v>
      </c>
      <c r="W137" s="86">
        <v>11</v>
      </c>
      <c r="X137" s="87"/>
      <c r="Y137" s="84">
        <v>-41.566666666666649</v>
      </c>
      <c r="Z137" s="84">
        <v>-5.4156738381970024</v>
      </c>
      <c r="AA137" s="84">
        <v>-0.40715950412233326</v>
      </c>
      <c r="AB137" s="84">
        <v>25.647086789571624</v>
      </c>
      <c r="AC137" s="86">
        <v>11</v>
      </c>
      <c r="AD137" s="39"/>
    </row>
    <row r="138" spans="2:30" ht="14.4" x14ac:dyDescent="0.3">
      <c r="B138" s="164" t="s">
        <v>100</v>
      </c>
      <c r="D138" s="82">
        <v>-0.2</v>
      </c>
      <c r="E138" s="82">
        <v>-9.6</v>
      </c>
      <c r="G138" s="84">
        <v>-41.785090095725039</v>
      </c>
      <c r="H138" s="84">
        <v>-34.323901369628011</v>
      </c>
      <c r="I138" s="84">
        <v>-38.410150000000016</v>
      </c>
      <c r="J138" s="84">
        <v>-12.818543122043026</v>
      </c>
      <c r="K138" s="85">
        <v>6</v>
      </c>
      <c r="M138" s="84">
        <v>-41.366666666666653</v>
      </c>
      <c r="N138" s="84">
        <v>-20.699909973014623</v>
      </c>
      <c r="O138" s="84">
        <v>-21.448863750000005</v>
      </c>
      <c r="P138" s="84">
        <v>6.7898034590985521</v>
      </c>
      <c r="Q138" s="86">
        <v>6</v>
      </c>
      <c r="R138" s="87"/>
      <c r="S138" s="84">
        <v>-41.066666666666649</v>
      </c>
      <c r="T138" s="84">
        <v>-16.176945601008892</v>
      </c>
      <c r="U138" s="84">
        <v>-19.050306231250001</v>
      </c>
      <c r="V138" s="84">
        <v>11.868211320734607</v>
      </c>
      <c r="W138" s="86">
        <v>6</v>
      </c>
      <c r="X138" s="87"/>
      <c r="Y138" s="84">
        <v>-41.566666666666649</v>
      </c>
      <c r="Z138" s="84">
        <v>-11.613804874626078</v>
      </c>
      <c r="AA138" s="84">
        <v>-10.071520116312517</v>
      </c>
      <c r="AB138" s="84">
        <v>21.91583957545247</v>
      </c>
      <c r="AC138" s="86">
        <v>6</v>
      </c>
      <c r="AD138" s="39"/>
    </row>
    <row r="139" spans="2:30" ht="14.4" x14ac:dyDescent="0.3">
      <c r="B139" s="138" t="s">
        <v>94</v>
      </c>
      <c r="D139" s="66">
        <v>-11.9</v>
      </c>
      <c r="E139" s="66">
        <v>0</v>
      </c>
      <c r="G139" s="67">
        <v>0</v>
      </c>
      <c r="H139" s="67">
        <v>0</v>
      </c>
      <c r="I139" s="67">
        <v>0</v>
      </c>
      <c r="J139" s="67">
        <v>0</v>
      </c>
      <c r="K139" s="68">
        <v>3</v>
      </c>
      <c r="M139" s="67">
        <v>0</v>
      </c>
      <c r="N139" s="67">
        <v>0.33333333333333331</v>
      </c>
      <c r="O139" s="67">
        <v>0</v>
      </c>
      <c r="P139" s="67">
        <v>1</v>
      </c>
      <c r="Q139" s="69">
        <v>3</v>
      </c>
      <c r="S139" s="67">
        <v>0</v>
      </c>
      <c r="T139" s="67">
        <v>0.66666666666666663</v>
      </c>
      <c r="U139" s="67">
        <v>0</v>
      </c>
      <c r="V139" s="67">
        <v>2</v>
      </c>
      <c r="W139" s="69">
        <v>3</v>
      </c>
      <c r="Y139" s="67">
        <v>0</v>
      </c>
      <c r="Z139" s="67">
        <v>1</v>
      </c>
      <c r="AA139" s="67">
        <v>0</v>
      </c>
      <c r="AB139" s="67">
        <v>3</v>
      </c>
      <c r="AC139" s="69">
        <v>3</v>
      </c>
      <c r="AD139" s="39"/>
    </row>
    <row r="140" spans="2:30" ht="14.4" x14ac:dyDescent="0.3">
      <c r="B140" s="140" t="s">
        <v>72</v>
      </c>
      <c r="D140" s="82">
        <v>12.1</v>
      </c>
      <c r="E140" s="82">
        <v>-9.1999999999999993</v>
      </c>
      <c r="G140" s="84">
        <v>-46.487864555888372</v>
      </c>
      <c r="H140" s="84">
        <v>-36.562758530271012</v>
      </c>
      <c r="I140" s="84">
        <v>-38.709150000000001</v>
      </c>
      <c r="J140" s="84">
        <v>-12.818543122043026</v>
      </c>
      <c r="K140" s="85">
        <v>8</v>
      </c>
      <c r="M140" s="84">
        <v>-41.366666666666653</v>
      </c>
      <c r="N140" s="84">
        <v>-19.185783057189269</v>
      </c>
      <c r="O140" s="84">
        <v>-19.759812880724592</v>
      </c>
      <c r="P140" s="84">
        <v>6.7898034590985521</v>
      </c>
      <c r="Q140" s="86">
        <v>8</v>
      </c>
      <c r="R140" s="87"/>
      <c r="S140" s="84">
        <v>-41.066666666666649</v>
      </c>
      <c r="T140" s="84">
        <v>-13.436004332228313</v>
      </c>
      <c r="U140" s="84">
        <v>-18.050306231250001</v>
      </c>
      <c r="V140" s="84">
        <v>11.868211320734607</v>
      </c>
      <c r="W140" s="86">
        <v>8</v>
      </c>
      <c r="X140" s="87"/>
      <c r="Y140" s="84">
        <v>-41.566666666666649</v>
      </c>
      <c r="Z140" s="84">
        <v>-10.599270346479445</v>
      </c>
      <c r="AA140" s="84">
        <v>-8.5715201163125165</v>
      </c>
      <c r="AB140" s="84">
        <v>21.91583957545247</v>
      </c>
      <c r="AC140" s="86">
        <v>8</v>
      </c>
      <c r="AD140" s="39"/>
    </row>
    <row r="141" spans="2:30" ht="14.4" x14ac:dyDescent="0.3">
      <c r="D141" s="141"/>
      <c r="E141" s="141"/>
      <c r="AD141" s="39"/>
    </row>
    <row r="142" spans="2:30" ht="15" thickBot="1" x14ac:dyDescent="0.35">
      <c r="B142" s="56"/>
      <c r="D142" s="144"/>
      <c r="E142" s="144"/>
      <c r="G142" s="144"/>
      <c r="H142" s="144"/>
      <c r="I142" s="144"/>
      <c r="J142" s="144"/>
      <c r="K142" s="145"/>
      <c r="M142" s="144"/>
      <c r="N142" s="144"/>
      <c r="O142" s="144"/>
      <c r="P142" s="144"/>
      <c r="Q142" s="145"/>
      <c r="S142" s="144"/>
      <c r="T142" s="144"/>
      <c r="U142" s="144"/>
      <c r="V142" s="144"/>
      <c r="W142" s="145"/>
      <c r="Y142" s="144"/>
      <c r="Z142" s="144"/>
      <c r="AA142" s="144"/>
      <c r="AB142" s="144"/>
      <c r="AC142" s="145"/>
      <c r="AD142" s="39"/>
    </row>
    <row r="143" spans="2:30" ht="14.4" x14ac:dyDescent="0.3">
      <c r="B143" s="108"/>
      <c r="D143" s="146"/>
      <c r="E143" s="146"/>
      <c r="G143" s="146"/>
      <c r="H143" s="146"/>
      <c r="I143" s="146"/>
      <c r="J143" s="146"/>
      <c r="K143" s="147"/>
      <c r="M143" s="146"/>
      <c r="N143" s="146"/>
      <c r="O143" s="146"/>
      <c r="P143" s="146"/>
      <c r="Q143" s="147"/>
      <c r="S143" s="146"/>
      <c r="T143" s="146"/>
      <c r="U143" s="146"/>
      <c r="V143" s="146"/>
      <c r="W143" s="147"/>
      <c r="Y143" s="146"/>
      <c r="Z143" s="146"/>
      <c r="AA143" s="146"/>
      <c r="AB143" s="146"/>
      <c r="AC143" s="147"/>
      <c r="AD143" s="39"/>
    </row>
    <row r="144" spans="2:30" x14ac:dyDescent="0.25">
      <c r="B144" s="56" t="s">
        <v>57</v>
      </c>
      <c r="D144" s="168" t="s">
        <v>59</v>
      </c>
      <c r="E144" s="168" t="s">
        <v>60</v>
      </c>
      <c r="F144" s="148"/>
      <c r="G144" s="179" t="s">
        <v>61</v>
      </c>
      <c r="H144" s="179"/>
      <c r="I144" s="179"/>
      <c r="J144" s="179"/>
      <c r="K144" s="179"/>
      <c r="L144" s="45"/>
      <c r="M144" s="180" t="s">
        <v>62</v>
      </c>
      <c r="N144" s="180"/>
      <c r="O144" s="180"/>
      <c r="P144" s="180"/>
      <c r="Q144" s="180"/>
      <c r="R144" s="45"/>
      <c r="S144" s="180" t="s">
        <v>63</v>
      </c>
      <c r="T144" s="180"/>
      <c r="U144" s="180"/>
      <c r="V144" s="180"/>
      <c r="W144" s="180"/>
      <c r="X144" s="45"/>
      <c r="Y144" s="180" t="s">
        <v>64</v>
      </c>
      <c r="Z144" s="180"/>
      <c r="AA144" s="180"/>
      <c r="AB144" s="180"/>
      <c r="AC144" s="180"/>
      <c r="AD144" s="45"/>
    </row>
    <row r="145" spans="2:30" x14ac:dyDescent="0.25">
      <c r="D145" s="168"/>
      <c r="E145" s="168"/>
      <c r="F145" s="148"/>
      <c r="G145" s="169" t="s">
        <v>11</v>
      </c>
      <c r="H145" s="169" t="s">
        <v>12</v>
      </c>
      <c r="I145" s="169" t="s">
        <v>13</v>
      </c>
      <c r="J145" s="169" t="s">
        <v>14</v>
      </c>
      <c r="K145" s="170" t="s">
        <v>15</v>
      </c>
      <c r="L145" s="52"/>
      <c r="M145" s="169" t="s">
        <v>11</v>
      </c>
      <c r="N145" s="169" t="s">
        <v>12</v>
      </c>
      <c r="O145" s="169" t="s">
        <v>13</v>
      </c>
      <c r="P145" s="169" t="s">
        <v>14</v>
      </c>
      <c r="Q145" s="170" t="s">
        <v>15</v>
      </c>
      <c r="R145" s="52"/>
      <c r="S145" s="169" t="s">
        <v>11</v>
      </c>
      <c r="T145" s="169" t="s">
        <v>12</v>
      </c>
      <c r="U145" s="169" t="s">
        <v>13</v>
      </c>
      <c r="V145" s="169" t="s">
        <v>14</v>
      </c>
      <c r="W145" s="170" t="s">
        <v>15</v>
      </c>
      <c r="X145" s="52"/>
      <c r="Y145" s="169" t="s">
        <v>11</v>
      </c>
      <c r="Z145" s="169" t="s">
        <v>12</v>
      </c>
      <c r="AA145" s="169" t="s">
        <v>13</v>
      </c>
      <c r="AB145" s="169" t="s">
        <v>14</v>
      </c>
      <c r="AC145" s="170" t="s">
        <v>15</v>
      </c>
      <c r="AD145" s="52"/>
    </row>
    <row r="146" spans="2:30" ht="14.4" x14ac:dyDescent="0.3">
      <c r="B146" s="56" t="s">
        <v>47</v>
      </c>
      <c r="AD146" s="39"/>
    </row>
    <row r="147" spans="2:30" ht="14.4" x14ac:dyDescent="0.3">
      <c r="B147" s="134" t="s">
        <v>80</v>
      </c>
      <c r="D147" s="66">
        <v>1844.9</v>
      </c>
      <c r="E147" s="66">
        <v>2621.9</v>
      </c>
      <c r="G147" s="67">
        <v>2619.41</v>
      </c>
      <c r="H147" s="67">
        <v>4412.4624391764755</v>
      </c>
      <c r="I147" s="67">
        <v>4881</v>
      </c>
      <c r="J147" s="67">
        <v>5736.9773175294267</v>
      </c>
      <c r="K147" s="68">
        <v>3</v>
      </c>
      <c r="M147" s="67">
        <v>2619.41</v>
      </c>
      <c r="N147" s="67">
        <v>4997.4440932754669</v>
      </c>
      <c r="O147" s="67">
        <v>4881</v>
      </c>
      <c r="P147" s="67">
        <v>7491.9222798264018</v>
      </c>
      <c r="Q147" s="69">
        <v>3</v>
      </c>
      <c r="S147" s="67">
        <v>2619.41</v>
      </c>
      <c r="T147" s="67">
        <v>6311.3341038608787</v>
      </c>
      <c r="U147" s="67">
        <v>4881</v>
      </c>
      <c r="V147" s="67">
        <v>11433.592311582637</v>
      </c>
      <c r="W147" s="69">
        <v>3</v>
      </c>
      <c r="Y147" s="67">
        <v>2619.41</v>
      </c>
      <c r="Z147" s="67">
        <v>6870.8109355696861</v>
      </c>
      <c r="AA147" s="67">
        <v>4881</v>
      </c>
      <c r="AB147" s="67">
        <v>13112.022806709057</v>
      </c>
      <c r="AC147" s="69">
        <v>3</v>
      </c>
      <c r="AD147" s="39"/>
    </row>
    <row r="148" spans="2:30" ht="14.4" x14ac:dyDescent="0.3">
      <c r="B148" s="134" t="s">
        <v>95</v>
      </c>
      <c r="D148" s="66">
        <v>1240.2</v>
      </c>
      <c r="E148" s="66">
        <v>1206.0999999999999</v>
      </c>
      <c r="G148" s="67">
        <v>1217.9814568779568</v>
      </c>
      <c r="H148" s="67">
        <v>2042.5240515052508</v>
      </c>
      <c r="I148" s="67">
        <v>1318.2906976377951</v>
      </c>
      <c r="J148" s="67">
        <v>3591.3</v>
      </c>
      <c r="K148" s="68">
        <v>3</v>
      </c>
      <c r="M148" s="67">
        <v>1224.7712603370553</v>
      </c>
      <c r="N148" s="67">
        <v>2072.1067372824305</v>
      </c>
      <c r="O148" s="67">
        <v>1300.2489515102361</v>
      </c>
      <c r="P148" s="67">
        <v>3691.3</v>
      </c>
      <c r="Q148" s="69">
        <v>3</v>
      </c>
      <c r="S148" s="67">
        <v>1236.63947165779</v>
      </c>
      <c r="T148" s="67">
        <v>2108.6070627377499</v>
      </c>
      <c r="U148" s="67">
        <v>1297.8817165554597</v>
      </c>
      <c r="V148" s="67">
        <v>3791.3</v>
      </c>
      <c r="W148" s="69">
        <v>3</v>
      </c>
      <c r="Y148" s="67">
        <v>1258.5553112332425</v>
      </c>
      <c r="Z148" s="67">
        <v>2492.1432894281929</v>
      </c>
      <c r="AA148" s="67">
        <v>1297.4745570513373</v>
      </c>
      <c r="AB148" s="67">
        <v>4920.3999999999996</v>
      </c>
      <c r="AC148" s="69">
        <v>3</v>
      </c>
      <c r="AD148" s="39"/>
    </row>
    <row r="149" spans="2:30" ht="14.4" x14ac:dyDescent="0.3">
      <c r="B149" s="134" t="s">
        <v>82</v>
      </c>
      <c r="D149" s="66">
        <v>469.6</v>
      </c>
      <c r="E149" s="66">
        <v>1208.9000000000001</v>
      </c>
      <c r="G149" s="67">
        <v>460.718543122043</v>
      </c>
      <c r="H149" s="67">
        <v>888.54382685313669</v>
      </c>
      <c r="I149" s="67">
        <v>883.40000000000009</v>
      </c>
      <c r="J149" s="67">
        <v>1299.507874015748</v>
      </c>
      <c r="K149" s="68">
        <v>6</v>
      </c>
      <c r="M149" s="67">
        <v>503.92873966294445</v>
      </c>
      <c r="N149" s="67">
        <v>1097.1238509327504</v>
      </c>
      <c r="O149" s="67">
        <v>1183.4000000000001</v>
      </c>
      <c r="P149" s="67">
        <v>1368.3187511811025</v>
      </c>
      <c r="Q149" s="69">
        <v>6</v>
      </c>
      <c r="S149" s="67">
        <v>-90.099999999999909</v>
      </c>
      <c r="T149" s="67">
        <v>899.72131548720154</v>
      </c>
      <c r="U149" s="67">
        <v>1102.45</v>
      </c>
      <c r="V149" s="67">
        <v>1425.7762453401576</v>
      </c>
      <c r="W149" s="69">
        <v>6</v>
      </c>
      <c r="Y149" s="67">
        <v>-690.09999999999991</v>
      </c>
      <c r="Z149" s="67">
        <v>811.24581070337626</v>
      </c>
      <c r="AA149" s="67">
        <v>1123.7</v>
      </c>
      <c r="AB149" s="67">
        <v>1436.1437165154064</v>
      </c>
      <c r="AC149" s="69">
        <v>6</v>
      </c>
      <c r="AD149" s="39"/>
    </row>
    <row r="150" spans="2:30" ht="14.4" x14ac:dyDescent="0.3">
      <c r="D150" s="172"/>
      <c r="E150" s="172"/>
      <c r="AD150" s="39"/>
    </row>
    <row r="151" spans="2:30" ht="15" thickBot="1" x14ac:dyDescent="0.35">
      <c r="B151" s="56"/>
      <c r="D151" s="173"/>
      <c r="E151" s="173"/>
      <c r="G151" s="144"/>
      <c r="H151" s="144"/>
      <c r="I151" s="144"/>
      <c r="J151" s="144"/>
      <c r="K151" s="145"/>
      <c r="M151" s="144"/>
      <c r="N151" s="144"/>
      <c r="O151" s="144"/>
      <c r="P151" s="144"/>
      <c r="Q151" s="145"/>
      <c r="S151" s="144"/>
      <c r="T151" s="144"/>
      <c r="U151" s="144"/>
      <c r="V151" s="144"/>
      <c r="W151" s="145"/>
      <c r="Y151" s="144"/>
      <c r="Z151" s="144"/>
      <c r="AA151" s="144"/>
      <c r="AB151" s="144"/>
      <c r="AC151" s="145"/>
      <c r="AD151" s="39"/>
    </row>
    <row r="152" spans="2:30" ht="14.4" x14ac:dyDescent="0.3">
      <c r="B152" s="108"/>
      <c r="D152" s="146"/>
      <c r="E152" s="146"/>
      <c r="G152" s="146"/>
      <c r="H152" s="146"/>
      <c r="I152" s="146"/>
      <c r="J152" s="146"/>
      <c r="K152" s="147"/>
      <c r="M152" s="146"/>
      <c r="N152" s="146"/>
      <c r="O152" s="146"/>
      <c r="P152" s="146"/>
      <c r="Q152" s="147"/>
      <c r="S152" s="146"/>
      <c r="T152" s="146"/>
      <c r="U152" s="146"/>
      <c r="V152" s="146"/>
      <c r="W152" s="147"/>
      <c r="Y152" s="146"/>
      <c r="Z152" s="146"/>
      <c r="AA152" s="146"/>
      <c r="AB152" s="146"/>
      <c r="AC152" s="147"/>
      <c r="AD152" s="39"/>
    </row>
    <row r="153" spans="2:30" ht="14.4" x14ac:dyDescent="0.3">
      <c r="AD153" s="39"/>
    </row>
    <row r="154" spans="2:30" x14ac:dyDescent="0.25">
      <c r="B154" s="123" t="s">
        <v>58</v>
      </c>
    </row>
  </sheetData>
  <mergeCells count="4">
    <mergeCell ref="AK39:AN39"/>
    <mergeCell ref="AK29:AN29"/>
    <mergeCell ref="AK7:AN7"/>
    <mergeCell ref="AK3:AN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166F9-E1AB-444D-8354-1E116DF0E0AC}">
  <sheetPr>
    <tabColor rgb="FF00B050"/>
  </sheetPr>
  <dimension ref="B5:J39"/>
  <sheetViews>
    <sheetView showGridLines="0" zoomScale="85" zoomScaleNormal="85" workbookViewId="0">
      <selection activeCell="O31" sqref="O31"/>
    </sheetView>
  </sheetViews>
  <sheetFormatPr defaultColWidth="9.109375" defaultRowHeight="14.4" x14ac:dyDescent="0.3"/>
  <cols>
    <col min="1" max="1" width="3.5546875" style="23" customWidth="1"/>
    <col min="2" max="2" width="33.5546875" style="23" customWidth="1"/>
    <col min="3" max="3" width="17.6640625" style="23" customWidth="1"/>
    <col min="4" max="4" width="1.88671875" style="219" customWidth="1"/>
    <col min="5" max="5" width="34.5546875" style="23" bestFit="1" customWidth="1"/>
    <col min="6" max="6" width="1.88671875" style="219" customWidth="1"/>
    <col min="7" max="7" width="21.88671875" style="23" bestFit="1" customWidth="1"/>
    <col min="8" max="8" width="23.77734375" style="23" bestFit="1" customWidth="1"/>
    <col min="9" max="9" width="1.88671875" style="23" customWidth="1"/>
    <col min="10" max="16384" width="9.109375" style="23"/>
  </cols>
  <sheetData>
    <row r="5" spans="2:10" x14ac:dyDescent="0.3">
      <c r="B5" s="182" t="s">
        <v>165</v>
      </c>
      <c r="C5" s="209"/>
      <c r="E5" s="220">
        <v>2025</v>
      </c>
      <c r="F5" s="220"/>
      <c r="G5" s="220"/>
      <c r="H5" s="220"/>
    </row>
    <row r="6" spans="2:10" x14ac:dyDescent="0.3">
      <c r="G6" s="1"/>
    </row>
    <row r="7" spans="2:10" x14ac:dyDescent="0.3">
      <c r="E7" s="221" t="s">
        <v>166</v>
      </c>
      <c r="G7" s="222" t="s">
        <v>167</v>
      </c>
      <c r="H7" s="222" t="s">
        <v>168</v>
      </c>
      <c r="I7" s="223"/>
    </row>
    <row r="8" spans="2:10" x14ac:dyDescent="0.3">
      <c r="C8" s="224" t="s">
        <v>169</v>
      </c>
      <c r="E8" s="225" t="s">
        <v>170</v>
      </c>
      <c r="G8" s="226" t="s">
        <v>171</v>
      </c>
      <c r="H8" s="226" t="s">
        <v>172</v>
      </c>
      <c r="I8" s="227"/>
    </row>
    <row r="9" spans="2:10" x14ac:dyDescent="0.3">
      <c r="E9" s="227"/>
      <c r="G9" s="227"/>
      <c r="H9" s="227"/>
      <c r="I9" s="227"/>
    </row>
    <row r="10" spans="2:10" x14ac:dyDescent="0.3">
      <c r="B10" s="210" t="s">
        <v>173</v>
      </c>
      <c r="C10" s="210"/>
      <c r="I10" s="219"/>
    </row>
    <row r="11" spans="2:10" s="1" customFormat="1" x14ac:dyDescent="0.3">
      <c r="B11" s="211" t="s">
        <v>174</v>
      </c>
      <c r="C11" s="211" t="s">
        <v>175</v>
      </c>
      <c r="D11" s="228"/>
      <c r="E11" s="212">
        <v>5</v>
      </c>
      <c r="F11" s="228"/>
      <c r="G11" s="229">
        <v>5.1464930490079857</v>
      </c>
      <c r="H11" s="214">
        <v>-2.8464635551431083E-2</v>
      </c>
      <c r="I11" s="228"/>
    </row>
    <row r="12" spans="2:10" s="1" customFormat="1" x14ac:dyDescent="0.3">
      <c r="B12" s="211" t="s">
        <v>176</v>
      </c>
      <c r="C12" s="211" t="s">
        <v>175</v>
      </c>
      <c r="D12" s="228"/>
      <c r="E12" s="213"/>
      <c r="F12" s="228"/>
      <c r="G12" s="229">
        <v>22.44564142644138</v>
      </c>
      <c r="H12" s="214"/>
      <c r="I12" s="228"/>
    </row>
    <row r="13" spans="2:10" s="1" customFormat="1" x14ac:dyDescent="0.3">
      <c r="B13" s="211" t="s">
        <v>177</v>
      </c>
      <c r="C13" s="211" t="s">
        <v>178</v>
      </c>
      <c r="D13" s="228"/>
      <c r="E13" s="213" t="s">
        <v>179</v>
      </c>
      <c r="F13" s="228"/>
      <c r="G13" s="229">
        <v>526.75665089883148</v>
      </c>
      <c r="H13" s="214">
        <v>-2.2318941543064574E-2</v>
      </c>
      <c r="I13" s="228"/>
    </row>
    <row r="14" spans="2:10" s="1" customFormat="1" x14ac:dyDescent="0.3">
      <c r="B14" s="211" t="s">
        <v>180</v>
      </c>
      <c r="C14" s="211" t="s">
        <v>172</v>
      </c>
      <c r="D14" s="228"/>
      <c r="E14" s="213"/>
      <c r="F14" s="228"/>
      <c r="G14" s="230">
        <v>7.3802696856321251E-2</v>
      </c>
      <c r="H14" s="231"/>
      <c r="I14" s="228"/>
    </row>
    <row r="15" spans="2:10" s="1" customFormat="1" x14ac:dyDescent="0.3">
      <c r="B15" s="211" t="s">
        <v>181</v>
      </c>
      <c r="C15" s="211"/>
      <c r="D15" s="228"/>
      <c r="E15" s="213"/>
      <c r="F15" s="228"/>
      <c r="G15" s="232">
        <v>5.1535249814869726</v>
      </c>
      <c r="H15" s="214"/>
      <c r="I15" s="228"/>
      <c r="J15" s="233"/>
    </row>
    <row r="16" spans="2:10" s="1" customFormat="1" x14ac:dyDescent="0.3">
      <c r="B16" s="211" t="s">
        <v>182</v>
      </c>
      <c r="C16" s="211"/>
      <c r="D16" s="228"/>
      <c r="E16" s="213"/>
      <c r="F16" s="228"/>
      <c r="G16" s="234">
        <v>2.0414389063244061</v>
      </c>
      <c r="H16" s="214"/>
      <c r="I16" s="228"/>
    </row>
    <row r="17" spans="2:9" x14ac:dyDescent="0.3">
      <c r="E17" s="235"/>
      <c r="I17" s="219"/>
    </row>
    <row r="18" spans="2:9" x14ac:dyDescent="0.3">
      <c r="B18" s="210" t="s">
        <v>183</v>
      </c>
      <c r="C18" s="210"/>
      <c r="E18" s="235"/>
      <c r="I18" s="219"/>
    </row>
    <row r="19" spans="2:9" s="1" customFormat="1" x14ac:dyDescent="0.3">
      <c r="B19" s="211" t="s">
        <v>174</v>
      </c>
      <c r="C19" s="211" t="s">
        <v>175</v>
      </c>
      <c r="D19" s="228"/>
      <c r="E19" s="213">
        <v>1.4</v>
      </c>
      <c r="F19" s="228"/>
      <c r="G19" s="229">
        <v>1.490909090909091</v>
      </c>
      <c r="H19" s="214">
        <v>-6.0975609756097615E-2</v>
      </c>
      <c r="I19" s="228"/>
    </row>
    <row r="20" spans="2:9" s="1" customFormat="1" x14ac:dyDescent="0.3">
      <c r="B20" s="211" t="s">
        <v>176</v>
      </c>
      <c r="C20" s="211" t="s">
        <v>175</v>
      </c>
      <c r="D20" s="228"/>
      <c r="E20" s="213"/>
      <c r="F20" s="228"/>
      <c r="G20" s="229">
        <v>8.134242016573566</v>
      </c>
      <c r="H20" s="214"/>
      <c r="I20" s="228"/>
    </row>
    <row r="21" spans="2:9" s="1" customFormat="1" x14ac:dyDescent="0.3">
      <c r="B21" s="211" t="s">
        <v>184</v>
      </c>
      <c r="C21" s="211" t="s">
        <v>178</v>
      </c>
      <c r="D21" s="228"/>
      <c r="E21" s="213" t="s">
        <v>185</v>
      </c>
      <c r="F21" s="228"/>
      <c r="G21" s="215">
        <v>268.40117761859159</v>
      </c>
      <c r="H21" s="214">
        <v>5.9568381763228651E-3</v>
      </c>
      <c r="I21" s="228"/>
    </row>
    <row r="22" spans="2:9" s="1" customFormat="1" x14ac:dyDescent="0.3">
      <c r="B22" s="211" t="s">
        <v>186</v>
      </c>
      <c r="C22" s="211" t="s">
        <v>172</v>
      </c>
      <c r="D22" s="228"/>
      <c r="E22" s="213"/>
      <c r="F22" s="228"/>
      <c r="G22" s="230">
        <v>6.7566792704675402E-2</v>
      </c>
      <c r="H22" s="231"/>
      <c r="I22" s="228"/>
    </row>
    <row r="23" spans="2:9" s="1" customFormat="1" x14ac:dyDescent="0.3">
      <c r="B23" s="211" t="s">
        <v>187</v>
      </c>
      <c r="C23" s="211" t="s">
        <v>172</v>
      </c>
      <c r="D23" s="228"/>
      <c r="E23" s="216">
        <v>3.1E-2</v>
      </c>
      <c r="F23" s="228"/>
      <c r="G23" s="230"/>
      <c r="H23" s="231"/>
      <c r="I23" s="228"/>
    </row>
    <row r="24" spans="2:9" x14ac:dyDescent="0.3">
      <c r="E24" s="235"/>
      <c r="I24" s="219"/>
    </row>
    <row r="25" spans="2:9" x14ac:dyDescent="0.3">
      <c r="E25" s="235"/>
      <c r="I25" s="219"/>
    </row>
    <row r="26" spans="2:9" x14ac:dyDescent="0.3">
      <c r="B26" s="210" t="s">
        <v>188</v>
      </c>
      <c r="C26" s="210"/>
      <c r="E26" s="235"/>
      <c r="I26" s="219"/>
    </row>
    <row r="27" spans="2:9" s="1" customFormat="1" x14ac:dyDescent="0.3">
      <c r="B27" s="211" t="s">
        <v>174</v>
      </c>
      <c r="C27" s="211" t="s">
        <v>175</v>
      </c>
      <c r="D27" s="228"/>
      <c r="E27" s="213">
        <v>3.6</v>
      </c>
      <c r="F27" s="228"/>
      <c r="G27" s="229">
        <v>3.6181818181818182</v>
      </c>
      <c r="H27" s="214">
        <v>-5.0251256281407253E-3</v>
      </c>
      <c r="I27" s="228"/>
    </row>
    <row r="28" spans="2:9" s="1" customFormat="1" x14ac:dyDescent="0.3">
      <c r="B28" s="211" t="s">
        <v>176</v>
      </c>
      <c r="C28" s="211" t="s">
        <v>175</v>
      </c>
      <c r="D28" s="228"/>
      <c r="E28" s="212"/>
      <c r="F28" s="228"/>
      <c r="G28" s="229">
        <v>14.127826052728279</v>
      </c>
      <c r="H28" s="214"/>
      <c r="I28" s="228"/>
    </row>
    <row r="29" spans="2:9" s="1" customFormat="1" x14ac:dyDescent="0.3">
      <c r="B29" s="211" t="s">
        <v>184</v>
      </c>
      <c r="C29" s="211" t="s">
        <v>178</v>
      </c>
      <c r="D29" s="228"/>
      <c r="E29" s="213" t="s">
        <v>189</v>
      </c>
      <c r="F29" s="228"/>
      <c r="G29" s="215">
        <v>399.99433133387777</v>
      </c>
      <c r="H29" s="214"/>
      <c r="I29" s="228"/>
    </row>
    <row r="30" spans="2:9" s="1" customFormat="1" x14ac:dyDescent="0.3">
      <c r="B30" s="211" t="s">
        <v>190</v>
      </c>
      <c r="C30" s="211" t="s">
        <v>172</v>
      </c>
      <c r="D30" s="228"/>
      <c r="E30" s="213"/>
      <c r="F30" s="228"/>
      <c r="G30" s="230">
        <v>9.7943641184894487E-2</v>
      </c>
      <c r="H30" s="231"/>
      <c r="I30" s="228"/>
    </row>
    <row r="31" spans="2:9" s="1" customFormat="1" x14ac:dyDescent="0.3">
      <c r="B31" s="211" t="s">
        <v>191</v>
      </c>
      <c r="C31" s="211" t="s">
        <v>172</v>
      </c>
      <c r="D31" s="228"/>
      <c r="E31" s="216">
        <v>2.7E-2</v>
      </c>
      <c r="F31" s="228"/>
      <c r="G31" s="230"/>
      <c r="H31" s="231"/>
      <c r="I31" s="228"/>
    </row>
    <row r="32" spans="2:9" x14ac:dyDescent="0.3">
      <c r="E32" s="235"/>
      <c r="I32" s="219"/>
    </row>
    <row r="33" spans="2:9" x14ac:dyDescent="0.3">
      <c r="E33" s="235"/>
      <c r="I33" s="219"/>
    </row>
    <row r="34" spans="2:9" x14ac:dyDescent="0.3">
      <c r="B34" s="210" t="s">
        <v>192</v>
      </c>
      <c r="C34" s="210"/>
      <c r="E34" s="235"/>
      <c r="I34" s="219"/>
    </row>
    <row r="35" spans="2:9" s="1" customFormat="1" x14ac:dyDescent="0.3">
      <c r="B35" s="211" t="s">
        <v>193</v>
      </c>
      <c r="C35" s="211" t="s">
        <v>178</v>
      </c>
      <c r="D35" s="228"/>
      <c r="E35" s="217" t="s">
        <v>194</v>
      </c>
      <c r="F35" s="228"/>
      <c r="G35" s="229">
        <v>-36.562758530271012</v>
      </c>
      <c r="H35" s="214">
        <v>-9.4009358371667462E-2</v>
      </c>
      <c r="I35" s="228"/>
    </row>
    <row r="36" spans="2:9" s="1" customFormat="1" x14ac:dyDescent="0.3">
      <c r="B36" s="211" t="s">
        <v>195</v>
      </c>
      <c r="C36" s="211" t="s">
        <v>178</v>
      </c>
      <c r="D36" s="228"/>
      <c r="E36" s="217">
        <v>25</v>
      </c>
      <c r="F36" s="228"/>
      <c r="G36" s="218"/>
      <c r="H36" s="214"/>
      <c r="I36" s="228"/>
    </row>
    <row r="37" spans="2:9" x14ac:dyDescent="0.3">
      <c r="I37" s="219"/>
    </row>
    <row r="38" spans="2:9" x14ac:dyDescent="0.3">
      <c r="I38" s="219"/>
    </row>
    <row r="39" spans="2:9" x14ac:dyDescent="0.3">
      <c r="I39" s="219"/>
    </row>
  </sheetData>
  <conditionalFormatting sqref="H11:H13">
    <cfRule type="iconSet" priority="13">
      <iconSet iconSet="3Arrows">
        <cfvo type="percent" val="0"/>
        <cfvo type="num" val="-0.01"/>
        <cfvo type="num" val="0.01" gte="0"/>
      </iconSet>
    </cfRule>
  </conditionalFormatting>
  <conditionalFormatting sqref="H14 H16">
    <cfRule type="iconSet" priority="12">
      <iconSet iconSet="3Arrows">
        <cfvo type="percent" val="0"/>
        <cfvo type="num" val="-0.01"/>
        <cfvo type="num" val="0.01" gte="0"/>
      </iconSet>
    </cfRule>
  </conditionalFormatting>
  <conditionalFormatting sqref="H15">
    <cfRule type="iconSet" priority="1">
      <iconSet iconSet="3Arrows">
        <cfvo type="percent" val="0"/>
        <cfvo type="num" val="-0.01"/>
        <cfvo type="num" val="0.01" gte="0"/>
      </iconSet>
    </cfRule>
  </conditionalFormatting>
  <conditionalFormatting sqref="H19">
    <cfRule type="iconSet" priority="6">
      <iconSet iconSet="3Arrows">
        <cfvo type="percent" val="0"/>
        <cfvo type="num" val="-0.01"/>
        <cfvo type="num" val="0.01" gte="0"/>
      </iconSet>
    </cfRule>
  </conditionalFormatting>
  <conditionalFormatting sqref="H20">
    <cfRule type="iconSet" priority="10">
      <iconSet iconSet="3Arrows">
        <cfvo type="percent" val="0"/>
        <cfvo type="num" val="-0.01"/>
        <cfvo type="num" val="0.01" gte="0"/>
      </iconSet>
    </cfRule>
  </conditionalFormatting>
  <conditionalFormatting sqref="H21">
    <cfRule type="iconSet" priority="5">
      <iconSet iconSet="3Arrows">
        <cfvo type="percent" val="0"/>
        <cfvo type="num" val="-0.01"/>
        <cfvo type="num" val="0.01" gte="0"/>
      </iconSet>
    </cfRule>
  </conditionalFormatting>
  <conditionalFormatting sqref="H22:H23">
    <cfRule type="iconSet" priority="9">
      <iconSet iconSet="3Arrows">
        <cfvo type="percent" val="0"/>
        <cfvo type="num" val="-0.01"/>
        <cfvo type="num" val="0.01" gte="0"/>
      </iconSet>
    </cfRule>
  </conditionalFormatting>
  <conditionalFormatting sqref="H27">
    <cfRule type="iconSet" priority="4">
      <iconSet iconSet="3Arrows">
        <cfvo type="percent" val="0"/>
        <cfvo type="num" val="-0.01"/>
        <cfvo type="num" val="0.01" gte="0"/>
      </iconSet>
    </cfRule>
  </conditionalFormatting>
  <conditionalFormatting sqref="H28">
    <cfRule type="iconSet" priority="7">
      <iconSet iconSet="3Arrows">
        <cfvo type="percent" val="0"/>
        <cfvo type="num" val="-0.01"/>
        <cfvo type="num" val="0.01" gte="0"/>
      </iconSet>
    </cfRule>
  </conditionalFormatting>
  <conditionalFormatting sqref="H29">
    <cfRule type="iconSet" priority="3">
      <iconSet iconSet="3Arrows">
        <cfvo type="percent" val="0"/>
        <cfvo type="num" val="-0.01"/>
        <cfvo type="num" val="0.01" gte="0"/>
      </iconSet>
    </cfRule>
  </conditionalFormatting>
  <conditionalFormatting sqref="H30:H31">
    <cfRule type="iconSet" priority="8">
      <iconSet iconSet="3Arrows">
        <cfvo type="percent" val="0"/>
        <cfvo type="num" val="-0.01"/>
        <cfvo type="num" val="0.01" gte="0"/>
      </iconSet>
    </cfRule>
  </conditionalFormatting>
  <conditionalFormatting sqref="H35">
    <cfRule type="iconSet" priority="2">
      <iconSet iconSet="3Arrows">
        <cfvo type="percent" val="0"/>
        <cfvo type="num" val="-0.01"/>
        <cfvo type="num" val="0.01" gte="0"/>
      </iconSet>
    </cfRule>
  </conditionalFormatting>
  <conditionalFormatting sqref="H36">
    <cfRule type="iconSet" priority="11">
      <iconSet iconSet="3Arrows">
        <cfvo type="percent" val="0"/>
        <cfvo type="num" val="-0.01"/>
        <cfvo type="num" val="0.01" gte="0"/>
      </iconSet>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39FE-D6CB-40AC-AD7A-470DC4E4FE56}">
  <sheetPr>
    <tabColor rgb="FF00B050"/>
  </sheetPr>
  <dimension ref="A1:J112"/>
  <sheetViews>
    <sheetView showGridLines="0" topLeftCell="A74" zoomScale="85" zoomScaleNormal="85" workbookViewId="0">
      <selection activeCell="E87" sqref="E87"/>
    </sheetView>
  </sheetViews>
  <sheetFormatPr defaultColWidth="9.109375" defaultRowHeight="13.2" x14ac:dyDescent="0.25"/>
  <cols>
    <col min="1" max="1" width="3.5546875" style="61" customWidth="1"/>
    <col min="2" max="2" width="141.6640625" style="181" customWidth="1"/>
    <col min="3" max="3" width="10.6640625" style="61" bestFit="1" customWidth="1"/>
    <col min="4" max="4" width="57.6640625" style="61" customWidth="1"/>
    <col min="5" max="5" width="10.44140625" style="61" bestFit="1" customWidth="1"/>
    <col min="6" max="7" width="9.6640625" style="61" bestFit="1" customWidth="1"/>
    <col min="8" max="8" width="56.109375" style="61" bestFit="1" customWidth="1"/>
    <col min="9" max="16384" width="9.109375" style="61"/>
  </cols>
  <sheetData>
    <row r="1" spans="1:4" ht="42" customHeight="1" x14ac:dyDescent="0.25">
      <c r="A1" s="98"/>
    </row>
    <row r="4" spans="1:4" ht="13.8" x14ac:dyDescent="0.25">
      <c r="B4" s="182" t="s">
        <v>105</v>
      </c>
      <c r="D4" s="183" t="s">
        <v>106</v>
      </c>
    </row>
    <row r="6" spans="1:4" x14ac:dyDescent="0.25">
      <c r="B6" s="184" t="s">
        <v>69</v>
      </c>
    </row>
    <row r="7" spans="1:4" ht="126" customHeight="1" x14ac:dyDescent="0.25">
      <c r="B7" s="181" t="s">
        <v>107</v>
      </c>
    </row>
    <row r="9" spans="1:4" x14ac:dyDescent="0.25">
      <c r="B9" s="184" t="s">
        <v>70</v>
      </c>
    </row>
    <row r="10" spans="1:4" ht="99" customHeight="1" x14ac:dyDescent="0.25">
      <c r="B10" s="181" t="s">
        <v>108</v>
      </c>
    </row>
    <row r="11" spans="1:4" x14ac:dyDescent="0.25">
      <c r="B11" s="184"/>
    </row>
    <row r="12" spans="1:4" x14ac:dyDescent="0.25">
      <c r="B12" s="184" t="s">
        <v>109</v>
      </c>
    </row>
    <row r="13" spans="1:4" x14ac:dyDescent="0.25">
      <c r="B13" s="181" t="s">
        <v>110</v>
      </c>
    </row>
    <row r="15" spans="1:4" x14ac:dyDescent="0.25">
      <c r="A15" s="185"/>
      <c r="B15" s="184" t="s">
        <v>111</v>
      </c>
    </row>
    <row r="16" spans="1:4" x14ac:dyDescent="0.25">
      <c r="B16" s="186" t="s">
        <v>112</v>
      </c>
    </row>
    <row r="17" spans="2:2" ht="15.75" customHeight="1" x14ac:dyDescent="0.25">
      <c r="B17" s="186"/>
    </row>
    <row r="18" spans="2:2" x14ac:dyDescent="0.25">
      <c r="B18" s="184" t="s">
        <v>113</v>
      </c>
    </row>
    <row r="19" spans="2:2" ht="52.8" x14ac:dyDescent="0.25">
      <c r="B19" s="181" t="s">
        <v>114</v>
      </c>
    </row>
    <row r="20" spans="2:2" x14ac:dyDescent="0.25">
      <c r="B20" s="184"/>
    </row>
    <row r="21" spans="2:2" x14ac:dyDescent="0.25">
      <c r="B21" s="184" t="s">
        <v>115</v>
      </c>
    </row>
    <row r="22" spans="2:2" ht="47.25" customHeight="1" x14ac:dyDescent="0.25">
      <c r="B22" s="181" t="s">
        <v>116</v>
      </c>
    </row>
    <row r="24" spans="2:2" x14ac:dyDescent="0.25">
      <c r="B24" s="184" t="s">
        <v>67</v>
      </c>
    </row>
    <row r="25" spans="2:2" ht="45.6" customHeight="1" x14ac:dyDescent="0.25">
      <c r="B25" s="181" t="s">
        <v>117</v>
      </c>
    </row>
    <row r="27" spans="2:2" x14ac:dyDescent="0.25">
      <c r="B27" s="184" t="s">
        <v>66</v>
      </c>
    </row>
    <row r="28" spans="2:2" ht="71.400000000000006" customHeight="1" x14ac:dyDescent="0.25">
      <c r="B28" s="186" t="s">
        <v>118</v>
      </c>
    </row>
    <row r="29" spans="2:2" x14ac:dyDescent="0.25">
      <c r="B29" s="186"/>
    </row>
    <row r="30" spans="2:2" x14ac:dyDescent="0.25">
      <c r="B30" s="184" t="s">
        <v>119</v>
      </c>
    </row>
    <row r="31" spans="2:2" x14ac:dyDescent="0.25">
      <c r="B31" s="181" t="s">
        <v>120</v>
      </c>
    </row>
    <row r="33" spans="1:2" x14ac:dyDescent="0.25">
      <c r="B33" s="184" t="s">
        <v>121</v>
      </c>
    </row>
    <row r="34" spans="1:2" x14ac:dyDescent="0.25">
      <c r="B34" s="181" t="s">
        <v>122</v>
      </c>
    </row>
    <row r="36" spans="1:2" x14ac:dyDescent="0.25">
      <c r="B36" s="184" t="s">
        <v>123</v>
      </c>
    </row>
    <row r="37" spans="1:2" ht="26.4" x14ac:dyDescent="0.25">
      <c r="B37" s="181" t="s">
        <v>124</v>
      </c>
    </row>
    <row r="39" spans="1:2" x14ac:dyDescent="0.25">
      <c r="B39" s="184" t="s">
        <v>76</v>
      </c>
    </row>
    <row r="40" spans="1:2" ht="39.6" x14ac:dyDescent="0.25">
      <c r="A40" s="187"/>
      <c r="B40" s="181" t="s">
        <v>125</v>
      </c>
    </row>
    <row r="41" spans="1:2" x14ac:dyDescent="0.25">
      <c r="B41" s="184"/>
    </row>
    <row r="42" spans="1:2" x14ac:dyDescent="0.25">
      <c r="B42" s="184" t="s">
        <v>71</v>
      </c>
    </row>
    <row r="43" spans="1:2" x14ac:dyDescent="0.25">
      <c r="B43" s="181" t="s">
        <v>126</v>
      </c>
    </row>
    <row r="45" spans="1:2" x14ac:dyDescent="0.25">
      <c r="B45" s="184" t="s">
        <v>82</v>
      </c>
    </row>
    <row r="46" spans="1:2" ht="39.6" x14ac:dyDescent="0.25">
      <c r="B46" s="181" t="s">
        <v>127</v>
      </c>
    </row>
    <row r="48" spans="1:2" x14ac:dyDescent="0.25">
      <c r="B48" s="184" t="s">
        <v>83</v>
      </c>
    </row>
    <row r="49" spans="1:6" x14ac:dyDescent="0.25">
      <c r="A49" s="98"/>
      <c r="B49" s="181" t="s">
        <v>128</v>
      </c>
    </row>
    <row r="50" spans="1:6" x14ac:dyDescent="0.25">
      <c r="A50" s="98"/>
    </row>
    <row r="51" spans="1:6" x14ac:dyDescent="0.25">
      <c r="A51" s="98"/>
      <c r="B51" s="184" t="s">
        <v>85</v>
      </c>
    </row>
    <row r="52" spans="1:6" x14ac:dyDescent="0.25">
      <c r="A52" s="98"/>
      <c r="B52" s="181" t="s">
        <v>129</v>
      </c>
    </row>
    <row r="53" spans="1:6" x14ac:dyDescent="0.25">
      <c r="A53" s="98"/>
    </row>
    <row r="54" spans="1:6" ht="13.8" customHeight="1" x14ac:dyDescent="0.25"/>
    <row r="55" spans="1:6" ht="15.75" customHeight="1" x14ac:dyDescent="0.25">
      <c r="B55" s="184" t="s">
        <v>130</v>
      </c>
      <c r="D55" s="188" t="s">
        <v>131</v>
      </c>
      <c r="E55" s="189">
        <v>45473</v>
      </c>
      <c r="F55" s="189">
        <v>45291</v>
      </c>
    </row>
    <row r="56" spans="1:6" ht="15.75" customHeight="1" x14ac:dyDescent="0.25">
      <c r="D56" s="190" t="s">
        <v>132</v>
      </c>
      <c r="E56" s="191">
        <v>11616.1</v>
      </c>
      <c r="F56" s="191">
        <v>9254.7999999999993</v>
      </c>
    </row>
    <row r="57" spans="1:6" ht="15.75" customHeight="1" x14ac:dyDescent="0.25">
      <c r="D57" s="192" t="s">
        <v>133</v>
      </c>
      <c r="E57" s="193"/>
      <c r="F57" s="193"/>
    </row>
    <row r="58" spans="1:6" ht="15.75" customHeight="1" x14ac:dyDescent="0.25">
      <c r="D58" s="190" t="s">
        <v>134</v>
      </c>
      <c r="E58" s="193"/>
      <c r="F58" s="193"/>
    </row>
    <row r="59" spans="1:6" ht="15.75" customHeight="1" x14ac:dyDescent="0.25">
      <c r="D59" s="194" t="s">
        <v>135</v>
      </c>
      <c r="E59" s="193"/>
      <c r="F59" s="193"/>
    </row>
    <row r="60" spans="1:6" ht="15.75" customHeight="1" x14ac:dyDescent="0.25">
      <c r="D60" s="195" t="s">
        <v>133</v>
      </c>
      <c r="E60" s="193">
        <v>939.1</v>
      </c>
      <c r="F60" s="193">
        <v>755.2</v>
      </c>
    </row>
    <row r="61" spans="1:6" ht="15.75" customHeight="1" x14ac:dyDescent="0.25">
      <c r="D61" s="190" t="s">
        <v>136</v>
      </c>
      <c r="E61" s="193"/>
      <c r="F61" s="193"/>
    </row>
    <row r="62" spans="1:6" ht="15.75" customHeight="1" x14ac:dyDescent="0.25">
      <c r="D62" s="194" t="s">
        <v>137</v>
      </c>
      <c r="E62" s="193"/>
      <c r="F62" s="193"/>
    </row>
    <row r="63" spans="1:6" ht="15.75" customHeight="1" x14ac:dyDescent="0.25">
      <c r="D63" s="195" t="s">
        <v>138</v>
      </c>
      <c r="E63" s="193">
        <v>2455.3000000000002</v>
      </c>
      <c r="F63" s="193">
        <v>1368.1</v>
      </c>
    </row>
    <row r="64" spans="1:6" ht="15.75" customHeight="1" x14ac:dyDescent="0.25">
      <c r="D64" s="196" t="s">
        <v>82</v>
      </c>
      <c r="E64" s="197">
        <f>+E56+E60-E63</f>
        <v>10099.900000000001</v>
      </c>
      <c r="F64" s="197">
        <f>+F56+F60-F63</f>
        <v>8641.9</v>
      </c>
    </row>
    <row r="65" spans="1:6" ht="15.75" customHeight="1" x14ac:dyDescent="0.25">
      <c r="D65" s="195" t="s">
        <v>139</v>
      </c>
      <c r="E65" s="61">
        <v>673.5</v>
      </c>
      <c r="F65" s="61">
        <v>352.6</v>
      </c>
    </row>
    <row r="66" spans="1:6" ht="15.75" customHeight="1" x14ac:dyDescent="0.25">
      <c r="D66" s="195" t="s">
        <v>140</v>
      </c>
    </row>
    <row r="67" spans="1:6" ht="15.75" customHeight="1" x14ac:dyDescent="0.25">
      <c r="D67" s="196" t="s">
        <v>83</v>
      </c>
      <c r="E67" s="197">
        <f>+E64+E65-E66</f>
        <v>10773.400000000001</v>
      </c>
      <c r="F67" s="197">
        <f>+F64+F65-F66</f>
        <v>8994.5</v>
      </c>
    </row>
    <row r="69" spans="1:6" x14ac:dyDescent="0.25">
      <c r="B69" s="184" t="s">
        <v>141</v>
      </c>
    </row>
    <row r="70" spans="1:6" ht="81.599999999999994" customHeight="1" x14ac:dyDescent="0.25">
      <c r="B70" s="181" t="s">
        <v>142</v>
      </c>
    </row>
    <row r="72" spans="1:6" x14ac:dyDescent="0.25">
      <c r="B72" s="184" t="s">
        <v>75</v>
      </c>
    </row>
    <row r="73" spans="1:6" ht="26.4" x14ac:dyDescent="0.25">
      <c r="B73" s="186" t="s">
        <v>143</v>
      </c>
    </row>
    <row r="74" spans="1:6" x14ac:dyDescent="0.25">
      <c r="B74" s="186"/>
    </row>
    <row r="75" spans="1:6" x14ac:dyDescent="0.25">
      <c r="B75" s="184" t="s">
        <v>74</v>
      </c>
    </row>
    <row r="76" spans="1:6" ht="44.4" customHeight="1" x14ac:dyDescent="0.25">
      <c r="B76" s="181" t="s">
        <v>144</v>
      </c>
    </row>
    <row r="77" spans="1:6" x14ac:dyDescent="0.25">
      <c r="B77" s="186"/>
    </row>
    <row r="78" spans="1:6" x14ac:dyDescent="0.25">
      <c r="B78" s="184" t="s">
        <v>145</v>
      </c>
    </row>
    <row r="79" spans="1:6" x14ac:dyDescent="0.25">
      <c r="A79" s="98"/>
      <c r="B79" s="186" t="s">
        <v>146</v>
      </c>
    </row>
    <row r="80" spans="1:6" x14ac:dyDescent="0.25">
      <c r="B80" s="186"/>
    </row>
    <row r="81" spans="2:10" x14ac:dyDescent="0.25">
      <c r="B81" s="184" t="s">
        <v>147</v>
      </c>
    </row>
    <row r="82" spans="2:10" ht="97.95" customHeight="1" x14ac:dyDescent="0.25">
      <c r="B82" s="181" t="s">
        <v>148</v>
      </c>
    </row>
    <row r="84" spans="2:10" x14ac:dyDescent="0.25">
      <c r="B84" s="184" t="s">
        <v>149</v>
      </c>
    </row>
    <row r="85" spans="2:10" ht="184.2" customHeight="1" x14ac:dyDescent="0.25">
      <c r="B85" s="181" t="s">
        <v>214</v>
      </c>
      <c r="D85" s="98"/>
    </row>
    <row r="86" spans="2:10" x14ac:dyDescent="0.25">
      <c r="D86" s="98"/>
    </row>
    <row r="87" spans="2:10" ht="17.25" customHeight="1" x14ac:dyDescent="0.25">
      <c r="B87" s="184" t="s">
        <v>130</v>
      </c>
      <c r="D87" s="188" t="s">
        <v>150</v>
      </c>
      <c r="E87" s="188">
        <v>2023</v>
      </c>
      <c r="F87" s="188">
        <v>2022</v>
      </c>
      <c r="H87" s="198"/>
      <c r="I87" s="198"/>
      <c r="J87" s="198"/>
    </row>
    <row r="88" spans="2:10" ht="15" customHeight="1" x14ac:dyDescent="0.25">
      <c r="B88" s="184"/>
      <c r="D88" s="199" t="s">
        <v>151</v>
      </c>
      <c r="E88" s="193">
        <v>399.5</v>
      </c>
      <c r="F88" s="193">
        <v>408.2</v>
      </c>
      <c r="H88" s="199"/>
      <c r="I88" s="200"/>
      <c r="J88" s="200"/>
    </row>
    <row r="89" spans="2:10" ht="15" customHeight="1" x14ac:dyDescent="0.25">
      <c r="B89" s="184"/>
      <c r="D89" s="34" t="s">
        <v>136</v>
      </c>
      <c r="E89" s="193"/>
      <c r="F89" s="193"/>
      <c r="H89" s="34"/>
      <c r="I89" s="200"/>
      <c r="J89" s="200"/>
    </row>
    <row r="90" spans="2:10" ht="15" customHeight="1" x14ac:dyDescent="0.25">
      <c r="B90" s="184"/>
      <c r="D90" s="201" t="s">
        <v>152</v>
      </c>
      <c r="E90" s="193">
        <v>31</v>
      </c>
      <c r="F90" s="193">
        <v>19.2</v>
      </c>
      <c r="H90" s="201"/>
      <c r="I90" s="200"/>
      <c r="J90" s="200"/>
    </row>
    <row r="91" spans="2:10" ht="15" customHeight="1" x14ac:dyDescent="0.25">
      <c r="B91" s="184"/>
      <c r="D91" s="201" t="s">
        <v>153</v>
      </c>
      <c r="E91" s="193">
        <v>44.1</v>
      </c>
      <c r="F91" s="193">
        <v>47.2</v>
      </c>
      <c r="H91" s="201"/>
      <c r="I91" s="200"/>
      <c r="J91" s="200"/>
    </row>
    <row r="92" spans="2:10" ht="15" customHeight="1" x14ac:dyDescent="0.25">
      <c r="B92" s="184"/>
      <c r="D92" s="34" t="s">
        <v>154</v>
      </c>
      <c r="E92" s="191">
        <f>+E88-E90-E91</f>
        <v>324.39999999999998</v>
      </c>
      <c r="F92" s="191">
        <f>+F88-F90-F91</f>
        <v>341.8</v>
      </c>
      <c r="H92" s="34"/>
      <c r="I92" s="202"/>
      <c r="J92" s="202"/>
    </row>
    <row r="93" spans="2:10" ht="15" customHeight="1" x14ac:dyDescent="0.25">
      <c r="B93" s="184"/>
      <c r="D93" s="203" t="s">
        <v>155</v>
      </c>
      <c r="E93" s="193"/>
      <c r="F93" s="193"/>
      <c r="H93" s="203"/>
      <c r="I93" s="200"/>
      <c r="J93" s="200"/>
    </row>
    <row r="94" spans="2:10" ht="15" customHeight="1" x14ac:dyDescent="0.25">
      <c r="B94" s="184"/>
      <c r="D94" s="201" t="s">
        <v>156</v>
      </c>
      <c r="E94" s="193">
        <v>4572.6000000000004</v>
      </c>
      <c r="F94" s="193">
        <v>4618.3</v>
      </c>
      <c r="H94" s="201"/>
      <c r="I94" s="200"/>
      <c r="J94" s="200"/>
    </row>
    <row r="95" spans="2:10" ht="15" customHeight="1" x14ac:dyDescent="0.25">
      <c r="B95" s="184"/>
      <c r="D95" s="204" t="s">
        <v>136</v>
      </c>
      <c r="E95" s="193"/>
      <c r="F95" s="193"/>
      <c r="H95" s="204"/>
      <c r="I95" s="200"/>
      <c r="J95" s="200"/>
    </row>
    <row r="96" spans="2:10" ht="15" customHeight="1" x14ac:dyDescent="0.25">
      <c r="B96" s="184"/>
      <c r="D96" s="205" t="s">
        <v>157</v>
      </c>
      <c r="E96" s="193">
        <v>-125.9</v>
      </c>
      <c r="F96" s="193">
        <v>72.7</v>
      </c>
      <c r="H96" s="205"/>
      <c r="I96" s="200"/>
      <c r="J96" s="200"/>
    </row>
    <row r="97" spans="1:10" ht="15" customHeight="1" x14ac:dyDescent="0.25">
      <c r="B97" s="184"/>
      <c r="D97" s="34" t="s">
        <v>158</v>
      </c>
      <c r="E97" s="191">
        <f>+E94-E96</f>
        <v>4698.5</v>
      </c>
      <c r="F97" s="191">
        <f>+F94-F96</f>
        <v>4545.6000000000004</v>
      </c>
      <c r="H97" s="34"/>
      <c r="I97" s="202"/>
      <c r="J97" s="202"/>
    </row>
    <row r="98" spans="1:10" ht="15" customHeight="1" x14ac:dyDescent="0.25">
      <c r="B98" s="184"/>
      <c r="D98" s="196" t="s">
        <v>159</v>
      </c>
      <c r="E98" s="206">
        <v>6.9099999999999995E-2</v>
      </c>
      <c r="F98" s="206">
        <f>+F92/F97</f>
        <v>7.5193593804998238E-2</v>
      </c>
      <c r="H98" s="196"/>
      <c r="I98" s="207"/>
      <c r="J98" s="207"/>
    </row>
    <row r="99" spans="1:10" x14ac:dyDescent="0.25">
      <c r="B99" s="184"/>
      <c r="D99" s="98"/>
    </row>
    <row r="101" spans="1:10" x14ac:dyDescent="0.25">
      <c r="B101" s="184" t="s">
        <v>65</v>
      </c>
    </row>
    <row r="102" spans="1:10" ht="26.4" x14ac:dyDescent="0.25">
      <c r="B102" s="181" t="s">
        <v>160</v>
      </c>
    </row>
    <row r="104" spans="1:10" x14ac:dyDescent="0.25">
      <c r="D104" s="98"/>
    </row>
    <row r="106" spans="1:10" x14ac:dyDescent="0.25">
      <c r="A106" s="185"/>
      <c r="B106" s="184" t="s">
        <v>161</v>
      </c>
    </row>
    <row r="107" spans="1:10" x14ac:dyDescent="0.25">
      <c r="A107" s="185"/>
      <c r="B107" s="181" t="s">
        <v>162</v>
      </c>
    </row>
    <row r="108" spans="1:10" x14ac:dyDescent="0.25">
      <c r="A108" s="185"/>
      <c r="B108" s="208" t="s">
        <v>163</v>
      </c>
    </row>
    <row r="109" spans="1:10" x14ac:dyDescent="0.25">
      <c r="A109" s="185"/>
      <c r="B109" s="208" t="s">
        <v>164</v>
      </c>
    </row>
    <row r="112" spans="1:10" x14ac:dyDescent="0.25">
      <c r="B112" s="61"/>
    </row>
  </sheetData>
  <hyperlinks>
    <hyperlink ref="D4" location="Consensus!A1" display="Back to Input page" xr:uid="{D406D611-E0EA-4442-AF2B-810A8AE767D1}"/>
    <hyperlink ref="B108" r:id="rId1" xr:uid="{3B867F39-3A4D-4E4A-8E75-565D799BF1C6}"/>
    <hyperlink ref="B109" r:id="rId2" xr:uid="{B314B652-B416-4987-AD40-69E7BF2C31F1}"/>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3A001-9E41-4B2C-8D5F-52B59DF12B5B}">
  <sheetPr>
    <tabColor rgb="FF00B050"/>
  </sheetPr>
  <dimension ref="B4:C23"/>
  <sheetViews>
    <sheetView showGridLines="0" workbookViewId="0">
      <selection activeCell="G24" sqref="G24"/>
    </sheetView>
  </sheetViews>
  <sheetFormatPr defaultColWidth="9.109375" defaultRowHeight="13.2" x14ac:dyDescent="0.25"/>
  <cols>
    <col min="1" max="1" width="3.5546875" style="61" customWidth="1"/>
    <col min="2" max="2" width="37.33203125" style="61" customWidth="1"/>
    <col min="3" max="3" width="20.88671875" style="61" customWidth="1"/>
    <col min="4" max="16384" width="9.109375" style="61"/>
  </cols>
  <sheetData>
    <row r="4" spans="2:3" ht="15.6" x14ac:dyDescent="0.25">
      <c r="B4" s="236" t="s">
        <v>196</v>
      </c>
    </row>
    <row r="6" spans="2:3" x14ac:dyDescent="0.25">
      <c r="B6" s="237" t="s">
        <v>197</v>
      </c>
      <c r="C6" s="238">
        <v>46086</v>
      </c>
    </row>
    <row r="7" spans="2:3" x14ac:dyDescent="0.25">
      <c r="B7" s="237" t="s">
        <v>198</v>
      </c>
      <c r="C7" s="238">
        <v>46108</v>
      </c>
    </row>
    <row r="8" spans="2:3" x14ac:dyDescent="0.25">
      <c r="B8" s="237" t="s">
        <v>199</v>
      </c>
      <c r="C8" s="238">
        <v>46161</v>
      </c>
    </row>
    <row r="9" spans="2:3" x14ac:dyDescent="0.25">
      <c r="B9" s="237" t="s">
        <v>200</v>
      </c>
      <c r="C9" s="238">
        <v>46162</v>
      </c>
    </row>
    <row r="10" spans="2:3" x14ac:dyDescent="0.25">
      <c r="B10" s="237" t="s">
        <v>201</v>
      </c>
      <c r="C10" s="238">
        <v>46171</v>
      </c>
    </row>
    <row r="11" spans="2:3" x14ac:dyDescent="0.25">
      <c r="B11" s="237" t="s">
        <v>202</v>
      </c>
      <c r="C11" s="238">
        <v>46174</v>
      </c>
    </row>
    <row r="12" spans="2:3" x14ac:dyDescent="0.25">
      <c r="B12" s="237" t="s">
        <v>203</v>
      </c>
      <c r="C12" s="238">
        <v>46175</v>
      </c>
    </row>
    <row r="16" spans="2:3" x14ac:dyDescent="0.25">
      <c r="B16" s="239"/>
    </row>
    <row r="23" spans="2:2" x14ac:dyDescent="0.25">
      <c r="B23" s="23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CBF13-8FB9-4E00-8525-274DD14AA5AC}">
  <sheetPr>
    <tabColor rgb="FF00B050"/>
  </sheetPr>
  <dimension ref="B1:E19"/>
  <sheetViews>
    <sheetView showGridLines="0" workbookViewId="0">
      <selection activeCell="G24" sqref="G24"/>
    </sheetView>
  </sheetViews>
  <sheetFormatPr defaultColWidth="8.88671875" defaultRowHeight="14.4" x14ac:dyDescent="0.3"/>
  <cols>
    <col min="1" max="1" width="3.5546875" customWidth="1"/>
    <col min="2" max="2" width="49.88671875" customWidth="1"/>
  </cols>
  <sheetData>
    <row r="1" spans="2:5" ht="42" customHeight="1" x14ac:dyDescent="0.3"/>
    <row r="4" spans="2:5" x14ac:dyDescent="0.3">
      <c r="B4" s="240" t="s">
        <v>204</v>
      </c>
      <c r="C4" s="241"/>
      <c r="D4" s="241"/>
      <c r="E4" s="241"/>
    </row>
    <row r="5" spans="2:5" s="61" customFormat="1" ht="13.2" x14ac:dyDescent="0.25">
      <c r="B5" s="199" t="s">
        <v>205</v>
      </c>
      <c r="C5" s="199" t="s">
        <v>206</v>
      </c>
      <c r="D5" s="199"/>
      <c r="E5" s="199"/>
    </row>
    <row r="6" spans="2:5" s="61" customFormat="1" ht="13.2" x14ac:dyDescent="0.25">
      <c r="B6" s="199" t="s">
        <v>207</v>
      </c>
      <c r="C6" s="199" t="s">
        <v>208</v>
      </c>
      <c r="D6" s="199"/>
      <c r="E6" s="199"/>
    </row>
    <row r="7" spans="2:5" s="61" customFormat="1" ht="13.2" x14ac:dyDescent="0.25">
      <c r="B7" s="199" t="s">
        <v>209</v>
      </c>
      <c r="C7" s="199" t="s">
        <v>208</v>
      </c>
      <c r="D7" s="199"/>
      <c r="E7" s="199"/>
    </row>
    <row r="8" spans="2:5" s="61" customFormat="1" ht="13.2" x14ac:dyDescent="0.25">
      <c r="B8" s="199" t="s">
        <v>210</v>
      </c>
      <c r="C8" s="199" t="s">
        <v>208</v>
      </c>
      <c r="D8" s="199"/>
      <c r="E8" s="199"/>
    </row>
    <row r="9" spans="2:5" s="61" customFormat="1" ht="13.2" x14ac:dyDescent="0.25">
      <c r="B9" s="199" t="s">
        <v>211</v>
      </c>
      <c r="C9" s="199" t="s">
        <v>208</v>
      </c>
      <c r="D9" s="199"/>
      <c r="E9" s="199"/>
    </row>
    <row r="10" spans="2:5" s="61" customFormat="1" ht="13.2" x14ac:dyDescent="0.25">
      <c r="B10" s="199"/>
      <c r="C10" s="199"/>
    </row>
    <row r="11" spans="2:5" s="61" customFormat="1" ht="13.2" x14ac:dyDescent="0.25">
      <c r="B11" s="199" t="s">
        <v>212</v>
      </c>
      <c r="C11" s="199"/>
    </row>
    <row r="12" spans="2:5" s="61" customFormat="1" ht="13.2" x14ac:dyDescent="0.25">
      <c r="B12" s="34" t="s">
        <v>213</v>
      </c>
    </row>
    <row r="13" spans="2:5" s="61" customFormat="1" ht="13.2" x14ac:dyDescent="0.25"/>
    <row r="14" spans="2:5" s="61" customFormat="1" ht="13.2" x14ac:dyDescent="0.25"/>
    <row r="15" spans="2:5" s="61" customFormat="1" ht="13.2" x14ac:dyDescent="0.25"/>
    <row r="16" spans="2:5" s="61" customFormat="1" ht="13.2" x14ac:dyDescent="0.25"/>
    <row r="17" s="61" customFormat="1" ht="13.2" x14ac:dyDescent="0.25"/>
    <row r="18" s="61" customFormat="1" ht="13.2" x14ac:dyDescent="0.25"/>
    <row r="19" s="61" customFormat="1" ht="13.2"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352bfcb8-bce2-4279-b723-8ab1d206d088" ContentTypeId="0x0101" PreviousValue="false" LastSyncTimeStamp="2024-07-12T12:16:33.76Z"/>
</file>

<file path=customXml/item3.xml><?xml version="1.0" encoding="utf-8"?>
<ct:contentTypeSchema xmlns:ct="http://schemas.microsoft.com/office/2006/metadata/contentType" xmlns:ma="http://schemas.microsoft.com/office/2006/metadata/properties/metaAttributes" ct:_="" ma:_="" ma:contentTypeName="Document" ma:contentTypeID="0x01010060EDF99DFE74664BAD2EA7D5E8DAEDDC" ma:contentTypeVersion="11" ma:contentTypeDescription="Create a new document." ma:contentTypeScope="" ma:versionID="fc152774a0cc89b56e8d787cfc19799c">
  <xsd:schema xmlns:xsd="http://www.w3.org/2001/XMLSchema" xmlns:xs="http://www.w3.org/2001/XMLSchema" xmlns:p="http://schemas.microsoft.com/office/2006/metadata/properties" xmlns:ns2="518e90e8-ea09-4ab7-8875-1906d0bac9c7" xmlns:ns3="ef7fe7be-1aa0-4a05-a564-1871b7fb67b3" targetNamespace="http://schemas.microsoft.com/office/2006/metadata/properties" ma:root="true" ma:fieldsID="89173ceff18ea1cde71e5e1fc1a1bdac" ns2:_="" ns3:_="">
    <xsd:import namespace="518e90e8-ea09-4ab7-8875-1906d0bac9c7"/>
    <xsd:import namespace="ef7fe7be-1aa0-4a05-a564-1871b7fb67b3"/>
    <xsd:element name="properties">
      <xsd:complexType>
        <xsd:sequence>
          <xsd:element name="documentManagement">
            <xsd:complexType>
              <xsd:all>
                <xsd:element ref="ns2:Old_x0020_ID" minOccurs="0"/>
                <xsd:element ref="ns2:Source" minOccurs="0"/>
                <xsd:element ref="ns2:ac1833ce3bd847999441bc0a5a5ff873" minOccurs="0"/>
                <xsd:element ref="ns2:TaxCatchAll" minOccurs="0"/>
                <xsd:element ref="ns2:TaxCatchAllLabel" minOccurs="0"/>
                <xsd:element ref="ns2:Old_x0020_Author" minOccurs="0"/>
                <xsd:element ref="ns2:Old_x0020_Editor" minOccurs="0"/>
                <xsd:element ref="ns2:Old_x0020_Path"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3:MediaServiceGenerationTime" minOccurs="0"/>
                <xsd:element ref="ns3:MediaServiceEventHashCode" minOccurs="0"/>
                <xsd:element ref="ns3:MediaLengthInSeconds" minOccurs="0"/>
                <xsd:element ref="ns3:MediaServiceBillingMetadata"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8e90e8-ea09-4ab7-8875-1906d0bac9c7" elementFormDefault="qualified">
    <xsd:import namespace="http://schemas.microsoft.com/office/2006/documentManagement/types"/>
    <xsd:import namespace="http://schemas.microsoft.com/office/infopath/2007/PartnerControls"/>
    <xsd:element name="Old_x0020_ID" ma:index="8" nillable="true" ma:displayName="Old ID" ma:default="" ma:internalName="Old_x0020_ID">
      <xsd:simpleType>
        <xsd:restriction base="dms:Text">
          <xsd:maxLength value="255"/>
        </xsd:restriction>
      </xsd:simpleType>
    </xsd:element>
    <xsd:element name="Source" ma:index="9" nillable="true" ma:displayName="Source" ma:default="" ma:internalName="Source">
      <xsd:simpleType>
        <xsd:restriction base="dms:Text">
          <xsd:maxLength value="255"/>
        </xsd:restriction>
      </xsd:simpleType>
    </xsd:element>
    <xsd:element name="ac1833ce3bd847999441bc0a5a5ff873" ma:index="10" nillable="true" ma:taxonomy="true" ma:internalName="ac1833ce3bd847999441bc0a5a5ff873" ma:taxonomyFieldName="Storage_x0020_period" ma:displayName="Storage period" ma:default="" ma:fieldId="{ac1833ce-3bd8-4799-9441-bc0a5a5ff873}" ma:sspId="352bfcb8-bce2-4279-b723-8ab1d206d088" ma:termSetId="3f20dcd1-922b-41e6-acc8-df43f4f34383"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beb9d2b-786e-4f48-8898-fc72eb431938}" ma:internalName="TaxCatchAll" ma:showField="CatchAllData" ma:web="8d90e47d-356b-4e8a-ae36-ee1c578535af">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beb9d2b-786e-4f48-8898-fc72eb431938}" ma:internalName="TaxCatchAllLabel" ma:readOnly="true" ma:showField="CatchAllDataLabel" ma:web="8d90e47d-356b-4e8a-ae36-ee1c578535af">
      <xsd:complexType>
        <xsd:complexContent>
          <xsd:extension base="dms:MultiChoiceLookup">
            <xsd:sequence>
              <xsd:element name="Value" type="dms:Lookup" maxOccurs="unbounded" minOccurs="0" nillable="true"/>
            </xsd:sequence>
          </xsd:extension>
        </xsd:complexContent>
      </xsd:complexType>
    </xsd:element>
    <xsd:element name="Old_x0020_Author" ma:index="14" nillable="true" ma:displayName="Old Author" ma:default="" ma:internalName="Old_x0020_Author">
      <xsd:simpleType>
        <xsd:restriction base="dms:Text">
          <xsd:maxLength value="255"/>
        </xsd:restriction>
      </xsd:simpleType>
    </xsd:element>
    <xsd:element name="Old_x0020_Editor" ma:index="15" nillable="true" ma:displayName="Old Editor" ma:default="" ma:internalName="Old_x0020_Editor">
      <xsd:simpleType>
        <xsd:restriction base="dms:Text">
          <xsd:maxLength value="255"/>
        </xsd:restriction>
      </xsd:simpleType>
    </xsd:element>
    <xsd:element name="Old_x0020_Path" ma:index="16" nillable="true" ma:displayName="Old Path" ma:default="" ma:internalName="Old_x0020_Path">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7fe7be-1aa0-4a05-a564-1871b7fb67b3"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52bfcb8-bce2-4279-b723-8ab1d206d088" ma:termSetId="09814cd3-568e-fe90-9814-8d621ff8fb84" ma:anchorId="fba54fb3-c3e1-fe81-a776-ca4b69148c4d" ma:open="true" ma:isKeyword="false">
      <xsd:complexType>
        <xsd:sequence>
          <xsd:element ref="pc:Terms" minOccurs="0" maxOccurs="1"/>
        </xsd:sequence>
      </xsd:complex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MediaServiceOCR" ma:index="2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c1833ce3bd847999441bc0a5a5ff873 xmlns="518e90e8-ea09-4ab7-8875-1906d0bac9c7">
      <Terms xmlns="http://schemas.microsoft.com/office/infopath/2007/PartnerControls"/>
    </ac1833ce3bd847999441bc0a5a5ff873>
    <Old_x0020_Editor xmlns="518e90e8-ea09-4ab7-8875-1906d0bac9c7" xsi:nil="true"/>
    <lcf76f155ced4ddcb4097134ff3c332f xmlns="ef7fe7be-1aa0-4a05-a564-1871b7fb67b3">
      <Terms xmlns="http://schemas.microsoft.com/office/infopath/2007/PartnerControls"/>
    </lcf76f155ced4ddcb4097134ff3c332f>
    <Old_x0020_Path xmlns="518e90e8-ea09-4ab7-8875-1906d0bac9c7" xsi:nil="true"/>
    <Old_x0020_Author xmlns="518e90e8-ea09-4ab7-8875-1906d0bac9c7" xsi:nil="true"/>
    <Old_x0020_ID xmlns="518e90e8-ea09-4ab7-8875-1906d0bac9c7" xsi:nil="true"/>
    <Source xmlns="518e90e8-ea09-4ab7-8875-1906d0bac9c7" xsi:nil="true"/>
    <TaxCatchAll xmlns="518e90e8-ea09-4ab7-8875-1906d0bac9c7" xsi:nil="true"/>
  </documentManagement>
</p:properties>
</file>

<file path=customXml/itemProps1.xml><?xml version="1.0" encoding="utf-8"?>
<ds:datastoreItem xmlns:ds="http://schemas.openxmlformats.org/officeDocument/2006/customXml" ds:itemID="{B5390FB6-7E86-41D9-8826-DEFF26D7AD07}">
  <ds:schemaRefs>
    <ds:schemaRef ds:uri="http://schemas.microsoft.com/sharepoint/v3/contenttype/forms"/>
  </ds:schemaRefs>
</ds:datastoreItem>
</file>

<file path=customXml/itemProps2.xml><?xml version="1.0" encoding="utf-8"?>
<ds:datastoreItem xmlns:ds="http://schemas.openxmlformats.org/officeDocument/2006/customXml" ds:itemID="{8EE48701-C5CE-45D0-A370-7040C4CFDFE0}">
  <ds:schemaRefs>
    <ds:schemaRef ds:uri="Microsoft.SharePoint.Taxonomy.ContentTypeSync"/>
  </ds:schemaRefs>
</ds:datastoreItem>
</file>

<file path=customXml/itemProps3.xml><?xml version="1.0" encoding="utf-8"?>
<ds:datastoreItem xmlns:ds="http://schemas.openxmlformats.org/officeDocument/2006/customXml" ds:itemID="{41373E6B-197D-4CA3-9222-3EB93E4771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8e90e8-ea09-4ab7-8875-1906d0bac9c7"/>
    <ds:schemaRef ds:uri="ef7fe7be-1aa0-4a05-a564-1871b7fb6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E8D91A6-6BC8-4FE0-B53F-A05DCF3D1A97}">
  <ds:schemaRefs>
    <ds:schemaRef ds:uri="http://schemas.microsoft.com/office/2006/metadata/properties"/>
    <ds:schemaRef ds:uri="http://schemas.microsoft.com/office/infopath/2007/PartnerControls"/>
    <ds:schemaRef ds:uri="518e90e8-ea09-4ab7-8875-1906d0bac9c7"/>
    <ds:schemaRef ds:uri="ef7fe7be-1aa0-4a05-a564-1871b7fb67b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Participants</vt:lpstr>
      <vt:lpstr>Output</vt:lpstr>
      <vt:lpstr>Outlook</vt:lpstr>
      <vt:lpstr>Glossary</vt:lpstr>
      <vt:lpstr>Calendar</vt:lpstr>
      <vt:lpstr>Contact</vt:lpstr>
    </vt:vector>
  </TitlesOfParts>
  <Company>Elia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Salins Grégoire</dc:creator>
  <cp:lastModifiedBy>de Salins Grégoire</cp:lastModifiedBy>
  <cp:lastPrinted>2026-01-22T13:03:10Z</cp:lastPrinted>
  <dcterms:created xsi:type="dcterms:W3CDTF">2026-01-22T12:55:58Z</dcterms:created>
  <dcterms:modified xsi:type="dcterms:W3CDTF">2026-01-23T08:05:25Z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0x01010060EDF99DFE74664BAD2EA7D5E8DAEDDC</vt:lpwstr>
  </property>
  <property fmtid="{D5CDD505-2E9C-101B-9397-08002B2CF9AE}" pid="3" name="MSIP_Label_8a7f0846-eba9-43a1-acfe-74a8b949a0cd_Enabled">
    <vt:lpwstr>True</vt:lpwstr>
  </property>
  <property fmtid="{D5CDD505-2E9C-101B-9397-08002B2CF9AE}" pid="4" name="MSIP_Label_8a7f0846-eba9-43a1-acfe-74a8b949a0cd_SiteId">
    <vt:lpwstr>20d9a90b-518d-4726-8ece-bb30a12e0f7a</vt:lpwstr>
  </property>
  <property fmtid="{D5CDD505-2E9C-101B-9397-08002B2CF9AE}" pid="5" name="MSIP_Label_8a7f0846-eba9-43a1-acfe-74a8b949a0cd_SetDate">
    <vt:lpwstr>2026-01-22T13:43:50Z</vt:lpwstr>
  </property>
  <property fmtid="{D5CDD505-2E9C-101B-9397-08002B2CF9AE}" pid="6" name="MSIP_Label_8a7f0846-eba9-43a1-acfe-74a8b949a0cd_Name">
    <vt:lpwstr>Strictly Confidential</vt:lpwstr>
  </property>
  <property fmtid="{D5CDD505-2E9C-101B-9397-08002B2CF9AE}" pid="7" name="MSIP_Label_8a7f0846-eba9-43a1-acfe-74a8b949a0cd_ActionId">
    <vt:lpwstr>63ccf4e2-40a4-4260-819b-990c82854349</vt:lpwstr>
  </property>
  <property fmtid="{D5CDD505-2E9C-101B-9397-08002B2CF9AE}" pid="8" name="MSIP_Label_8a7f0846-eba9-43a1-acfe-74a8b949a0cd_Removed">
    <vt:lpwstr>False</vt:lpwstr>
  </property>
  <property fmtid="{D5CDD505-2E9C-101B-9397-08002B2CF9AE}" pid="9" name="MSIP_Label_8a7f0846-eba9-43a1-acfe-74a8b949a0cd_Extended_MSFT_Method">
    <vt:lpwstr>Standard</vt:lpwstr>
  </property>
  <property fmtid="{D5CDD505-2E9C-101B-9397-08002B2CF9AE}" pid="10" name="Sensitivity">
    <vt:lpwstr>Strictly Confidential</vt:lpwstr>
  </property>
</Properties>
</file>